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M:\Foodservice\Michele Callender\Sysco\HMS Hilton Sysco Stocking List\"/>
    </mc:Choice>
  </mc:AlternateContent>
  <xr:revisionPtr revIDLastSave="0" documentId="13_ncr:1_{3BAE11FC-B066-46A0-BDEF-BB5D7C65CD0F}" xr6:coauthVersionLast="47" xr6:coauthVersionMax="47" xr10:uidLastSave="{00000000-0000-0000-0000-000000000000}"/>
  <bookViews>
    <workbookView xWindow="-110" yWindow="-110" windowWidth="19420" windowHeight="10300" firstSheet="1" activeTab="1" xr2:uid="{D58C3939-5A89-4F07-902F-7CAD151FFB68}"/>
  </bookViews>
  <sheets>
    <sheet name="TEMPLATE" sheetId="1" state="hidden" r:id="rId1"/>
    <sheet name="Contents" sheetId="106" r:id="rId2"/>
    <sheet name="CN_IAK" sheetId="107" r:id="rId3"/>
    <sheet name="CN_ASI" sheetId="110" r:id="rId4"/>
    <sheet name="CN_CHI" sheetId="111" r:id="rId5"/>
    <sheet name="CN_EWI" sheetId="112" r:id="rId6"/>
    <sheet name="CN_BRB" sheetId="116" r:id="rId7"/>
    <sheet name="CN_FND" sheetId="120" r:id="rId8"/>
    <sheet name="CN_KSC" sheetId="121" r:id="rId9"/>
    <sheet name="CN_LNC" sheetId="122" r:id="rId10"/>
    <sheet name="CN_MMN" sheetId="123" r:id="rId11"/>
    <sheet name="CN_STL" sheetId="124" r:id="rId12"/>
    <sheet name="CN_WMN" sheetId="125" r:id="rId13"/>
    <sheet name="MA_ALT" sheetId="126" r:id="rId14"/>
    <sheet name="MA_CPA" sheetId="127" r:id="rId15"/>
    <sheet name="MA_DET" sheetId="128" r:id="rId16"/>
    <sheet name="MA_BNE" sheetId="129" r:id="rId17"/>
    <sheet name="MA_GRP" sheetId="130" r:id="rId18"/>
    <sheet name="MA_HMP" sheetId="131" r:id="rId19"/>
    <sheet name="MA_PHA" sheetId="132" r:id="rId20"/>
    <sheet name="MA_PTS" sheetId="133" r:id="rId21"/>
    <sheet name="MA_VGA" sheetId="134" r:id="rId22"/>
    <sheet name="MW_CLV" sheetId="135" r:id="rId23"/>
    <sheet name="MW_CNC" sheetId="136" r:id="rId24"/>
    <sheet name="MW_IND" sheetId="137" r:id="rId25"/>
    <sheet name="MW_LVL" sheetId="138" r:id="rId26"/>
    <sheet name="NE_ALB" sheetId="139" r:id="rId27"/>
    <sheet name="NE_BLT" sheetId="140" r:id="rId28"/>
    <sheet name="NE_BST" sheetId="141" r:id="rId29"/>
    <sheet name="NE_CCT" sheetId="142" r:id="rId30"/>
    <sheet name="NE_EMD" sheetId="143" r:id="rId31"/>
    <sheet name="NE_LIN" sheetId="144" r:id="rId32"/>
    <sheet name="NE_MNY" sheetId="145" r:id="rId33"/>
    <sheet name="NE_NEN" sheetId="146" r:id="rId34"/>
    <sheet name="NE_SYR" sheetId="147" r:id="rId35"/>
    <sheet name="SE_ARK" sheetId="148" r:id="rId36"/>
    <sheet name="SE_ATL" sheetId="149" r:id="rId37"/>
    <sheet name="SE_CAL" sheetId="150" r:id="rId38"/>
    <sheet name="SE_CHL" sheetId="151" r:id="rId39"/>
    <sheet name="SE_CLB" sheetId="152" r:id="rId40"/>
    <sheet name="SE_GFC" sheetId="153" r:id="rId41"/>
    <sheet name="SE_JKS" sheetId="154" r:id="rId42"/>
    <sheet name="SE_KNX" sheetId="155" r:id="rId43"/>
    <sheet name="SE_MEM" sheetId="156" r:id="rId44"/>
    <sheet name="SE_NLA" sheetId="157" r:id="rId45"/>
    <sheet name="SE_NSH" sheetId="158" r:id="rId46"/>
    <sheet name="SE_RLG" sheetId="159" r:id="rId47"/>
    <sheet name="SE_BSE" sheetId="160" r:id="rId48"/>
    <sheet name="SE_CFL" sheetId="161" r:id="rId49"/>
    <sheet name="SE_EFL" sheetId="162" r:id="rId50"/>
    <sheet name="SE_JKV" sheetId="163" r:id="rId51"/>
    <sheet name="SE_SFL" sheetId="164" r:id="rId52"/>
    <sheet name="SE_TPB" sheetId="165" r:id="rId53"/>
    <sheet name="SE_WFL" sheetId="166" r:id="rId54"/>
    <sheet name="SW_CTX" sheetId="167" r:id="rId55"/>
    <sheet name="SW_DLS" sheetId="168" r:id="rId56"/>
    <sheet name="SW_ETX" sheetId="169" r:id="rId57"/>
    <sheet name="SW_HST" sheetId="170" r:id="rId58"/>
    <sheet name="SW_NMX" sheetId="171" r:id="rId59"/>
    <sheet name="SW_OKC" sheetId="172" r:id="rId60"/>
    <sheet name="SW_WTX" sheetId="173" r:id="rId61"/>
    <sheet name="WS_ARZ" sheetId="174" r:id="rId62"/>
    <sheet name="WS_BID" sheetId="175" r:id="rId63"/>
    <sheet name="WS_CCA" sheetId="176" r:id="rId64"/>
    <sheet name="WS_DNV" sheetId="177" r:id="rId65"/>
    <sheet name="WS_HAI" sheetId="178" r:id="rId66"/>
    <sheet name="WS_ITM" sheetId="179" r:id="rId67"/>
    <sheet name="WS_LAC" sheetId="180" r:id="rId68"/>
    <sheet name="WS_MNT" sheetId="181" r:id="rId69"/>
    <sheet name="WS_POR" sheetId="182" r:id="rId70"/>
    <sheet name="WS_RVS" sheetId="183" r:id="rId71"/>
    <sheet name="WS_SAC" sheetId="184" r:id="rId72"/>
    <sheet name="WS_SDG" sheetId="185" r:id="rId73"/>
    <sheet name="WS_SFA" sheetId="186" r:id="rId74"/>
    <sheet name="WS_SPK" sheetId="187" r:id="rId75"/>
    <sheet name="WS_SWA" sheetId="188" r:id="rId76"/>
    <sheet name="WS_VNT" sheetId="189" r:id="rId77"/>
    <sheet name="Purchases by Location" sheetId="4" state="hidden" r:id="rId78"/>
    <sheet name="Locations" sheetId="5" state="hidden" r:id="rId79"/>
    <sheet name="States" sheetId="108" state="hidden" r:id="rId80"/>
  </sheets>
  <externalReferences>
    <externalReference r:id="rId81"/>
    <externalReference r:id="rId82"/>
  </externalReferences>
  <definedNames>
    <definedName name="_xlnm._FilterDatabase" localSheetId="1" hidden="1">Contents!$A$1:$I$77</definedName>
    <definedName name="_xlnm._FilterDatabase" localSheetId="78" hidden="1">Locations!$A$1:$J$84</definedName>
    <definedName name="_xlnm._FilterDatabase" localSheetId="77" hidden="1">'Purchases by Location'!$A$1:$U$847</definedName>
    <definedName name="_xlnm._FilterDatabase" localSheetId="79" hidden="1">States!$A$1:$D$51</definedName>
    <definedName name="_xlnm.Print_Area" localSheetId="3">CN_ASI!$A$1:$F$112</definedName>
    <definedName name="_xlnm.Print_Area" localSheetId="6">CN_BRB!$A$1:$F$112</definedName>
    <definedName name="_xlnm.Print_Area" localSheetId="4">CN_CHI!$A$1:$F$112</definedName>
    <definedName name="_xlnm.Print_Area" localSheetId="5">CN_EWI!$A$1:$F$112</definedName>
    <definedName name="_xlnm.Print_Area" localSheetId="7">CN_FND!$A$1:$F$112</definedName>
    <definedName name="_xlnm.Print_Area" localSheetId="2">CN_IAK!$A$1:$F$112</definedName>
    <definedName name="_xlnm.Print_Area" localSheetId="8">CN_KSC!$A$1:$F$112</definedName>
    <definedName name="_xlnm.Print_Area" localSheetId="9">CN_LNC!$A$1:$F$112</definedName>
    <definedName name="_xlnm.Print_Area" localSheetId="10">CN_MMN!$A$1:$F$112</definedName>
    <definedName name="_xlnm.Print_Area" localSheetId="11">CN_STL!$A$1:$F$112</definedName>
    <definedName name="_xlnm.Print_Area" localSheetId="12">CN_WMN!$A$1:$F$112</definedName>
    <definedName name="_xlnm.Print_Area" localSheetId="13">MA_ALT!$A$1:$F$112</definedName>
    <definedName name="_xlnm.Print_Area" localSheetId="16">MA_BNE!$A$1:$F$112</definedName>
    <definedName name="_xlnm.Print_Area" localSheetId="14">MA_CPA!$A$1:$F$112</definedName>
    <definedName name="_xlnm.Print_Area" localSheetId="15">MA_DET!$A$1:$F$112</definedName>
    <definedName name="_xlnm.Print_Area" localSheetId="17">MA_GRP!$A$1:$F$112</definedName>
    <definedName name="_xlnm.Print_Area" localSheetId="18">MA_HMP!$A$1:$F$112</definedName>
    <definedName name="_xlnm.Print_Area" localSheetId="19">MA_PHA!$A$1:$F$112</definedName>
    <definedName name="_xlnm.Print_Area" localSheetId="20">MA_PTS!$A$1:$F$112</definedName>
    <definedName name="_xlnm.Print_Area" localSheetId="21">MA_VGA!$A$1:$F$112</definedName>
    <definedName name="_xlnm.Print_Area" localSheetId="22">MW_CLV!$A$1:$F$112</definedName>
    <definedName name="_xlnm.Print_Area" localSheetId="23">MW_CNC!$A$1:$F$112</definedName>
    <definedName name="_xlnm.Print_Area" localSheetId="24">MW_IND!$A$1:$F$112</definedName>
    <definedName name="_xlnm.Print_Area" localSheetId="25">MW_LVL!$A$1:$F$112</definedName>
    <definedName name="_xlnm.Print_Area" localSheetId="26">NE_ALB!$A$1:$F$112</definedName>
    <definedName name="_xlnm.Print_Area" localSheetId="27">NE_BLT!$A$1:$F$112</definedName>
    <definedName name="_xlnm.Print_Area" localSheetId="28">NE_BST!$A$1:$F$112</definedName>
    <definedName name="_xlnm.Print_Area" localSheetId="29">NE_CCT!$A$1:$F$112</definedName>
    <definedName name="_xlnm.Print_Area" localSheetId="30">NE_EMD!$A$1:$F$112</definedName>
    <definedName name="_xlnm.Print_Area" localSheetId="31">NE_LIN!$A$1:$F$112</definedName>
    <definedName name="_xlnm.Print_Area" localSheetId="32">NE_MNY!$A$1:$F$112</definedName>
    <definedName name="_xlnm.Print_Area" localSheetId="33">NE_NEN!$A$1:$F$112</definedName>
    <definedName name="_xlnm.Print_Area" localSheetId="34">NE_SYR!$A$1:$F$112</definedName>
    <definedName name="_xlnm.Print_Area" localSheetId="35">SE_ARK!$A$1:$F$112</definedName>
    <definedName name="_xlnm.Print_Area" localSheetId="36">SE_ATL!$A$1:$F$112</definedName>
    <definedName name="_xlnm.Print_Area" localSheetId="47">SE_BSE!$A$1:$F$112</definedName>
    <definedName name="_xlnm.Print_Area" localSheetId="37">SE_CAL!$A$1:$F$112</definedName>
    <definedName name="_xlnm.Print_Area" localSheetId="48">SE_CFL!$A$1:$F$112</definedName>
    <definedName name="_xlnm.Print_Area" localSheetId="38">SE_CHL!$A$1:$F$112</definedName>
    <definedName name="_xlnm.Print_Area" localSheetId="39">SE_CLB!$A$1:$F$112</definedName>
    <definedName name="_xlnm.Print_Area" localSheetId="49">SE_EFL!$A$1:$F$112</definedName>
    <definedName name="_xlnm.Print_Area" localSheetId="40">SE_GFC!$A$1:$F$112</definedName>
    <definedName name="_xlnm.Print_Area" localSheetId="41">SE_JKS!$A$1:$F$112</definedName>
    <definedName name="_xlnm.Print_Area" localSheetId="50">SE_JKV!$A$1:$F$112</definedName>
    <definedName name="_xlnm.Print_Area" localSheetId="42">SE_KNX!$A$1:$F$112</definedName>
    <definedName name="_xlnm.Print_Area" localSheetId="43">SE_MEM!$A$1:$F$112</definedName>
    <definedName name="_xlnm.Print_Area" localSheetId="44">SE_NLA!$A$1:$F$112</definedName>
    <definedName name="_xlnm.Print_Area" localSheetId="45">SE_NSH!$A$1:$F$112</definedName>
    <definedName name="_xlnm.Print_Area" localSheetId="46">SE_RLG!$A$1:$F$112</definedName>
    <definedName name="_xlnm.Print_Area" localSheetId="51">SE_SFL!$A$1:$F$112</definedName>
    <definedName name="_xlnm.Print_Area" localSheetId="52">SE_TPB!$A$1:$F$112</definedName>
    <definedName name="_xlnm.Print_Area" localSheetId="53">SE_WFL!$A$1:$F$112</definedName>
    <definedName name="_xlnm.Print_Area" localSheetId="54">SW_CTX!$A$1:$F$112</definedName>
    <definedName name="_xlnm.Print_Area" localSheetId="55">SW_DLS!$A$1:$F$112</definedName>
    <definedName name="_xlnm.Print_Area" localSheetId="56">SW_ETX!$A$1:$F$112</definedName>
    <definedName name="_xlnm.Print_Area" localSheetId="57">SW_HST!$A$1:$F$112</definedName>
    <definedName name="_xlnm.Print_Area" localSheetId="58">SW_NMX!$A$1:$F$112</definedName>
    <definedName name="_xlnm.Print_Area" localSheetId="59">SW_OKC!$A$1:$F$112</definedName>
    <definedName name="_xlnm.Print_Area" localSheetId="60">SW_WTX!$A$1:$F$112</definedName>
    <definedName name="_xlnm.Print_Area" localSheetId="0">TEMPLATE!$A$1:$F$112</definedName>
    <definedName name="_xlnm.Print_Area" localSheetId="61">WS_ARZ!$A$1:$F$112</definedName>
    <definedName name="_xlnm.Print_Area" localSheetId="62">WS_BID!$A$1:$F$112</definedName>
    <definedName name="_xlnm.Print_Area" localSheetId="63">WS_CCA!$A$1:$F$112</definedName>
    <definedName name="_xlnm.Print_Area" localSheetId="64">WS_DNV!$A$1:$F$112</definedName>
    <definedName name="_xlnm.Print_Area" localSheetId="65">WS_HAI!$A$1:$F$112</definedName>
    <definedName name="_xlnm.Print_Area" localSheetId="66">WS_ITM!$A$1:$F$112</definedName>
    <definedName name="_xlnm.Print_Area" localSheetId="67">WS_LAC!$A$1:$F$112</definedName>
    <definedName name="_xlnm.Print_Area" localSheetId="68">WS_MNT!$A$1:$F$112</definedName>
    <definedName name="_xlnm.Print_Area" localSheetId="69">WS_POR!$A$1:$F$112</definedName>
    <definedName name="_xlnm.Print_Area" localSheetId="70">WS_RVS!$A$1:$F$112</definedName>
    <definedName name="_xlnm.Print_Area" localSheetId="71">WS_SAC!$A$1:$F$112</definedName>
    <definedName name="_xlnm.Print_Area" localSheetId="72">WS_SDG!$A$1:$F$112</definedName>
    <definedName name="_xlnm.Print_Area" localSheetId="73">WS_SFA!$A$1:$F$112</definedName>
    <definedName name="_xlnm.Print_Area" localSheetId="74">WS_SPK!$A$1:$F$112</definedName>
    <definedName name="_xlnm.Print_Area" localSheetId="75">WS_SWA!$A$1:$F$112</definedName>
    <definedName name="_xlnm.Print_Area" localSheetId="76">WS_VNT!$A$1:$G$112</definedName>
    <definedName name="_xlnm.Print_Titles" localSheetId="3">CN_ASI!$1:$11</definedName>
    <definedName name="_xlnm.Print_Titles" localSheetId="6">CN_BRB!$1:$11</definedName>
    <definedName name="_xlnm.Print_Titles" localSheetId="4">CN_CHI!$1:$11</definedName>
    <definedName name="_xlnm.Print_Titles" localSheetId="5">CN_EWI!$1:$11</definedName>
    <definedName name="_xlnm.Print_Titles" localSheetId="7">CN_FND!$1:$11</definedName>
    <definedName name="_xlnm.Print_Titles" localSheetId="2">CN_IAK!$1:$11</definedName>
    <definedName name="_xlnm.Print_Titles" localSheetId="8">CN_KSC!$1:$11</definedName>
    <definedName name="_xlnm.Print_Titles" localSheetId="9">CN_LNC!$1:$11</definedName>
    <definedName name="_xlnm.Print_Titles" localSheetId="10">CN_MMN!$1:$11</definedName>
    <definedName name="_xlnm.Print_Titles" localSheetId="11">CN_STL!$1:$11</definedName>
    <definedName name="_xlnm.Print_Titles" localSheetId="12">CN_WMN!$1:$11</definedName>
    <definedName name="_xlnm.Print_Titles" localSheetId="13">MA_ALT!$1:$11</definedName>
    <definedName name="_xlnm.Print_Titles" localSheetId="16">MA_BNE!$1:$11</definedName>
    <definedName name="_xlnm.Print_Titles" localSheetId="14">MA_CPA!$1:$11</definedName>
    <definedName name="_xlnm.Print_Titles" localSheetId="15">MA_DET!$1:$11</definedName>
    <definedName name="_xlnm.Print_Titles" localSheetId="17">MA_GRP!$1:$11</definedName>
    <definedName name="_xlnm.Print_Titles" localSheetId="18">MA_HMP!$1:$11</definedName>
    <definedName name="_xlnm.Print_Titles" localSheetId="19">MA_PHA!$1:$11</definedName>
    <definedName name="_xlnm.Print_Titles" localSheetId="20">MA_PTS!$1:$11</definedName>
    <definedName name="_xlnm.Print_Titles" localSheetId="21">MA_VGA!$1:$11</definedName>
    <definedName name="_xlnm.Print_Titles" localSheetId="22">MW_CLV!$1:$11</definedName>
    <definedName name="_xlnm.Print_Titles" localSheetId="23">MW_CNC!$1:$11</definedName>
    <definedName name="_xlnm.Print_Titles" localSheetId="24">MW_IND!$1:$11</definedName>
    <definedName name="_xlnm.Print_Titles" localSheetId="25">MW_LVL!$1:$11</definedName>
    <definedName name="_xlnm.Print_Titles" localSheetId="26">NE_ALB!$1:$11</definedName>
    <definedName name="_xlnm.Print_Titles" localSheetId="27">NE_BLT!$1:$11</definedName>
    <definedName name="_xlnm.Print_Titles" localSheetId="28">NE_BST!$1:$11</definedName>
    <definedName name="_xlnm.Print_Titles" localSheetId="29">NE_CCT!$1:$11</definedName>
    <definedName name="_xlnm.Print_Titles" localSheetId="30">NE_EMD!$1:$11</definedName>
    <definedName name="_xlnm.Print_Titles" localSheetId="31">NE_LIN!$1:$11</definedName>
    <definedName name="_xlnm.Print_Titles" localSheetId="32">NE_MNY!$1:$11</definedName>
    <definedName name="_xlnm.Print_Titles" localSheetId="33">NE_NEN!$1:$11</definedName>
    <definedName name="_xlnm.Print_Titles" localSheetId="34">NE_SYR!$1:$11</definedName>
    <definedName name="_xlnm.Print_Titles" localSheetId="35">SE_ARK!$1:$11</definedName>
    <definedName name="_xlnm.Print_Titles" localSheetId="36">SE_ATL!$1:$11</definedName>
    <definedName name="_xlnm.Print_Titles" localSheetId="47">SE_BSE!$1:$11</definedName>
    <definedName name="_xlnm.Print_Titles" localSheetId="37">SE_CAL!$1:$11</definedName>
    <definedName name="_xlnm.Print_Titles" localSheetId="48">SE_CFL!$1:$11</definedName>
    <definedName name="_xlnm.Print_Titles" localSheetId="38">SE_CHL!$1:$11</definedName>
    <definedName name="_xlnm.Print_Titles" localSheetId="39">SE_CLB!$1:$11</definedName>
    <definedName name="_xlnm.Print_Titles" localSheetId="49">SE_EFL!$1:$11</definedName>
    <definedName name="_xlnm.Print_Titles" localSheetId="40">SE_GFC!$1:$11</definedName>
    <definedName name="_xlnm.Print_Titles" localSheetId="41">SE_JKS!$1:$11</definedName>
    <definedName name="_xlnm.Print_Titles" localSheetId="50">SE_JKV!$1:$11</definedName>
    <definedName name="_xlnm.Print_Titles" localSheetId="42">SE_KNX!$1:$11</definedName>
    <definedName name="_xlnm.Print_Titles" localSheetId="43">SE_MEM!$1:$11</definedName>
    <definedName name="_xlnm.Print_Titles" localSheetId="44">SE_NLA!$1:$11</definedName>
    <definedName name="_xlnm.Print_Titles" localSheetId="45">SE_NSH!$1:$11</definedName>
    <definedName name="_xlnm.Print_Titles" localSheetId="46">SE_RLG!$1:$11</definedName>
    <definedName name="_xlnm.Print_Titles" localSheetId="51">SE_SFL!$1:$11</definedName>
    <definedName name="_xlnm.Print_Titles" localSheetId="52">SE_TPB!$1:$11</definedName>
    <definedName name="_xlnm.Print_Titles" localSheetId="53">SE_WFL!$1:$11</definedName>
    <definedName name="_xlnm.Print_Titles" localSheetId="54">SW_CTX!$1:$11</definedName>
    <definedName name="_xlnm.Print_Titles" localSheetId="55">SW_DLS!$1:$11</definedName>
    <definedName name="_xlnm.Print_Titles" localSheetId="56">SW_ETX!$1:$11</definedName>
    <definedName name="_xlnm.Print_Titles" localSheetId="57">SW_HST!$1:$11</definedName>
    <definedName name="_xlnm.Print_Titles" localSheetId="58">SW_NMX!$1:$11</definedName>
    <definedName name="_xlnm.Print_Titles" localSheetId="59">SW_OKC!$1:$11</definedName>
    <definedName name="_xlnm.Print_Titles" localSheetId="60">SW_WTX!$1:$11</definedName>
    <definedName name="_xlnm.Print_Titles" localSheetId="0">TEMPLATE!$1:$11</definedName>
    <definedName name="_xlnm.Print_Titles" localSheetId="61">WS_ARZ!$1:$11</definedName>
    <definedName name="_xlnm.Print_Titles" localSheetId="62">WS_BID!$1:$11</definedName>
    <definedName name="_xlnm.Print_Titles" localSheetId="63">WS_CCA!$1:$11</definedName>
    <definedName name="_xlnm.Print_Titles" localSheetId="64">WS_DNV!$1:$11</definedName>
    <definedName name="_xlnm.Print_Titles" localSheetId="65">WS_HAI!$1:$11</definedName>
    <definedName name="_xlnm.Print_Titles" localSheetId="66">WS_ITM!$1:$11</definedName>
    <definedName name="_xlnm.Print_Titles" localSheetId="67">WS_LAC!$1:$11</definedName>
    <definedName name="_xlnm.Print_Titles" localSheetId="68">WS_MNT!$1:$11</definedName>
    <definedName name="_xlnm.Print_Titles" localSheetId="69">WS_POR!$1:$11</definedName>
    <definedName name="_xlnm.Print_Titles" localSheetId="70">WS_RVS!$1:$11</definedName>
    <definedName name="_xlnm.Print_Titles" localSheetId="71">WS_SAC!$1:$11</definedName>
    <definedName name="_xlnm.Print_Titles" localSheetId="72">WS_SDG!$1:$11</definedName>
    <definedName name="_xlnm.Print_Titles" localSheetId="73">WS_SFA!$1:$11</definedName>
    <definedName name="_xlnm.Print_Titles" localSheetId="74">WS_SPK!$1:$11</definedName>
    <definedName name="_xlnm.Print_Titles" localSheetId="75">WS_SWA!$1:$11</definedName>
    <definedName name="_xlnm.Print_Titles" localSheetId="76">WS_VNT!$1:$11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7" i="189" l="1"/>
  <c r="H106" i="189"/>
  <c r="H105" i="189"/>
  <c r="H104" i="189"/>
  <c r="H103" i="189"/>
  <c r="H102" i="189"/>
  <c r="H101" i="189"/>
  <c r="H99" i="189"/>
  <c r="H98" i="189"/>
  <c r="H97" i="189"/>
  <c r="H96" i="189"/>
  <c r="H95" i="189"/>
  <c r="H94" i="189"/>
  <c r="H93" i="189"/>
  <c r="H92" i="189"/>
  <c r="H91" i="189"/>
  <c r="H90" i="189"/>
  <c r="H89" i="189"/>
  <c r="H88" i="189"/>
  <c r="H87" i="189"/>
  <c r="H86" i="189"/>
  <c r="H85" i="189"/>
  <c r="H84" i="189"/>
  <c r="H83" i="189"/>
  <c r="H82" i="189"/>
  <c r="H81" i="189"/>
  <c r="H80" i="189"/>
  <c r="H79" i="189"/>
  <c r="H78" i="189"/>
  <c r="H77" i="189"/>
  <c r="H76" i="189"/>
  <c r="H75" i="189"/>
  <c r="H74" i="189"/>
  <c r="H73" i="189"/>
  <c r="H72" i="189"/>
  <c r="H71" i="189"/>
  <c r="H70" i="189"/>
  <c r="H69" i="189"/>
  <c r="H68" i="189"/>
  <c r="H67" i="189"/>
  <c r="H66" i="189"/>
  <c r="H65" i="189"/>
  <c r="H64" i="189"/>
  <c r="H63" i="189"/>
  <c r="H62" i="189"/>
  <c r="H61" i="189"/>
  <c r="H55" i="189"/>
  <c r="H54" i="189"/>
  <c r="H53" i="189"/>
  <c r="H52" i="189"/>
  <c r="H51" i="189"/>
  <c r="H50" i="189"/>
  <c r="H49" i="189"/>
  <c r="H48" i="189"/>
  <c r="H47" i="189"/>
  <c r="H46" i="189"/>
  <c r="H45" i="189"/>
  <c r="H44" i="189"/>
  <c r="H43" i="189"/>
  <c r="H42" i="189"/>
  <c r="H41" i="189"/>
  <c r="H40" i="189"/>
  <c r="H39" i="189"/>
  <c r="H38" i="189"/>
  <c r="H37" i="189"/>
  <c r="H36" i="189"/>
  <c r="H35" i="189"/>
  <c r="H34" i="189"/>
  <c r="H33" i="189"/>
  <c r="H32" i="189"/>
  <c r="H31" i="189"/>
  <c r="H30" i="189"/>
  <c r="H29" i="189"/>
  <c r="H28" i="189"/>
  <c r="H27" i="189"/>
  <c r="H26" i="189"/>
  <c r="H25" i="189"/>
  <c r="H23" i="189"/>
  <c r="H22" i="189"/>
  <c r="H21" i="189"/>
  <c r="H20" i="189"/>
  <c r="H19" i="189"/>
  <c r="H18" i="189"/>
  <c r="H17" i="189"/>
  <c r="H16" i="189"/>
  <c r="H15" i="189"/>
  <c r="H14" i="189"/>
  <c r="H13" i="189"/>
  <c r="B8" i="189"/>
  <c r="H107" i="188"/>
  <c r="H106" i="188"/>
  <c r="H105" i="188"/>
  <c r="H104" i="188"/>
  <c r="H103" i="188"/>
  <c r="H102" i="188"/>
  <c r="H101" i="188"/>
  <c r="H99" i="188"/>
  <c r="H98" i="188"/>
  <c r="H97" i="188"/>
  <c r="H96" i="188"/>
  <c r="H95" i="188"/>
  <c r="H94" i="188"/>
  <c r="H93" i="188"/>
  <c r="H92" i="188"/>
  <c r="H91" i="188"/>
  <c r="H90" i="188"/>
  <c r="H89" i="188"/>
  <c r="H88" i="188"/>
  <c r="H87" i="188"/>
  <c r="H86" i="188"/>
  <c r="H85" i="188"/>
  <c r="H84" i="188"/>
  <c r="H83" i="188"/>
  <c r="H82" i="188"/>
  <c r="H81" i="188"/>
  <c r="H80" i="188"/>
  <c r="H79" i="188"/>
  <c r="H78" i="188"/>
  <c r="H77" i="188"/>
  <c r="H76" i="188"/>
  <c r="H75" i="188"/>
  <c r="H74" i="188"/>
  <c r="H73" i="188"/>
  <c r="H72" i="188"/>
  <c r="H71" i="188"/>
  <c r="H70" i="188"/>
  <c r="H69" i="188"/>
  <c r="H68" i="188"/>
  <c r="H67" i="188"/>
  <c r="H66" i="188"/>
  <c r="H65" i="188"/>
  <c r="H64" i="188"/>
  <c r="H63" i="188"/>
  <c r="H62" i="188"/>
  <c r="H61" i="188"/>
  <c r="H55" i="188"/>
  <c r="H54" i="188"/>
  <c r="H53" i="188"/>
  <c r="H52" i="188"/>
  <c r="H51" i="188"/>
  <c r="H50" i="188"/>
  <c r="H49" i="188"/>
  <c r="H48" i="188"/>
  <c r="H47" i="188"/>
  <c r="H46" i="188"/>
  <c r="H45" i="188"/>
  <c r="H44" i="188"/>
  <c r="H43" i="188"/>
  <c r="H42" i="188"/>
  <c r="H41" i="188"/>
  <c r="H40" i="188"/>
  <c r="H39" i="188"/>
  <c r="H38" i="188"/>
  <c r="H37" i="188"/>
  <c r="H36" i="188"/>
  <c r="H35" i="188"/>
  <c r="H34" i="188"/>
  <c r="H33" i="188"/>
  <c r="H32" i="188"/>
  <c r="H31" i="188"/>
  <c r="H30" i="188"/>
  <c r="H29" i="188"/>
  <c r="H28" i="188"/>
  <c r="H27" i="188"/>
  <c r="H26" i="188"/>
  <c r="H25" i="188"/>
  <c r="H23" i="188"/>
  <c r="H22" i="188"/>
  <c r="H21" i="188"/>
  <c r="H20" i="188"/>
  <c r="H19" i="188"/>
  <c r="H18" i="188"/>
  <c r="H17" i="188"/>
  <c r="H16" i="188"/>
  <c r="H15" i="188"/>
  <c r="H14" i="188"/>
  <c r="H13" i="188"/>
  <c r="B8" i="188"/>
  <c r="H107" i="187"/>
  <c r="H106" i="187"/>
  <c r="H105" i="187"/>
  <c r="H104" i="187"/>
  <c r="H103" i="187"/>
  <c r="H102" i="187"/>
  <c r="H101" i="187"/>
  <c r="H99" i="187"/>
  <c r="H98" i="187"/>
  <c r="H97" i="187"/>
  <c r="H96" i="187"/>
  <c r="H95" i="187"/>
  <c r="H94" i="187"/>
  <c r="H93" i="187"/>
  <c r="H92" i="187"/>
  <c r="H91" i="187"/>
  <c r="H90" i="187"/>
  <c r="H89" i="187"/>
  <c r="H88" i="187"/>
  <c r="H87" i="187"/>
  <c r="H86" i="187"/>
  <c r="H85" i="187"/>
  <c r="H84" i="187"/>
  <c r="H83" i="187"/>
  <c r="H82" i="187"/>
  <c r="H81" i="187"/>
  <c r="H80" i="187"/>
  <c r="H79" i="187"/>
  <c r="H78" i="187"/>
  <c r="H77" i="187"/>
  <c r="H76" i="187"/>
  <c r="H75" i="187"/>
  <c r="H74" i="187"/>
  <c r="H73" i="187"/>
  <c r="H72" i="187"/>
  <c r="H71" i="187"/>
  <c r="H70" i="187"/>
  <c r="H69" i="187"/>
  <c r="H68" i="187"/>
  <c r="H67" i="187"/>
  <c r="H66" i="187"/>
  <c r="H65" i="187"/>
  <c r="H64" i="187"/>
  <c r="H63" i="187"/>
  <c r="H62" i="187"/>
  <c r="H61" i="187"/>
  <c r="H55" i="187"/>
  <c r="H54" i="187"/>
  <c r="H53" i="187"/>
  <c r="H52" i="187"/>
  <c r="H51" i="187"/>
  <c r="H50" i="187"/>
  <c r="H49" i="187"/>
  <c r="H48" i="187"/>
  <c r="H47" i="187"/>
  <c r="H46" i="187"/>
  <c r="H45" i="187"/>
  <c r="H44" i="187"/>
  <c r="H43" i="187"/>
  <c r="H42" i="187"/>
  <c r="H41" i="187"/>
  <c r="H40" i="187"/>
  <c r="H39" i="187"/>
  <c r="H38" i="187"/>
  <c r="H37" i="187"/>
  <c r="H36" i="187"/>
  <c r="H35" i="187"/>
  <c r="H34" i="187"/>
  <c r="H33" i="187"/>
  <c r="H32" i="187"/>
  <c r="H31" i="187"/>
  <c r="H30" i="187"/>
  <c r="H29" i="187"/>
  <c r="H28" i="187"/>
  <c r="H27" i="187"/>
  <c r="H26" i="187"/>
  <c r="H25" i="187"/>
  <c r="H23" i="187"/>
  <c r="H22" i="187"/>
  <c r="H21" i="187"/>
  <c r="H20" i="187"/>
  <c r="H19" i="187"/>
  <c r="H18" i="187"/>
  <c r="H17" i="187"/>
  <c r="H16" i="187"/>
  <c r="H15" i="187"/>
  <c r="H14" i="187"/>
  <c r="H13" i="187"/>
  <c r="B8" i="187"/>
  <c r="H107" i="186"/>
  <c r="H106" i="186"/>
  <c r="H105" i="186"/>
  <c r="H104" i="186"/>
  <c r="H103" i="186"/>
  <c r="H102" i="186"/>
  <c r="H101" i="186"/>
  <c r="H99" i="186"/>
  <c r="H98" i="186"/>
  <c r="H97" i="186"/>
  <c r="H96" i="186"/>
  <c r="H95" i="186"/>
  <c r="H94" i="186"/>
  <c r="H93" i="186"/>
  <c r="H92" i="186"/>
  <c r="H91" i="186"/>
  <c r="H90" i="186"/>
  <c r="H89" i="186"/>
  <c r="H88" i="186"/>
  <c r="H87" i="186"/>
  <c r="H86" i="186"/>
  <c r="H85" i="186"/>
  <c r="H84" i="186"/>
  <c r="H83" i="186"/>
  <c r="H82" i="186"/>
  <c r="H81" i="186"/>
  <c r="H80" i="186"/>
  <c r="H79" i="186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3" i="186"/>
  <c r="H22" i="186"/>
  <c r="H21" i="186"/>
  <c r="H20" i="186"/>
  <c r="H19" i="186"/>
  <c r="H18" i="186"/>
  <c r="H17" i="186"/>
  <c r="H16" i="186"/>
  <c r="H15" i="186"/>
  <c r="H14" i="186"/>
  <c r="H13" i="186"/>
  <c r="B8" i="186"/>
  <c r="H107" i="185"/>
  <c r="H106" i="185"/>
  <c r="H105" i="185"/>
  <c r="H104" i="185"/>
  <c r="H103" i="185"/>
  <c r="H102" i="185"/>
  <c r="H101" i="185"/>
  <c r="H99" i="185"/>
  <c r="H98" i="185"/>
  <c r="H97" i="185"/>
  <c r="H96" i="185"/>
  <c r="H95" i="185"/>
  <c r="H94" i="185"/>
  <c r="H93" i="185"/>
  <c r="H92" i="185"/>
  <c r="H91" i="185"/>
  <c r="H90" i="185"/>
  <c r="H89" i="185"/>
  <c r="H88" i="185"/>
  <c r="H87" i="185"/>
  <c r="H86" i="185"/>
  <c r="H85" i="185"/>
  <c r="H84" i="185"/>
  <c r="H83" i="185"/>
  <c r="H82" i="185"/>
  <c r="H81" i="185"/>
  <c r="H80" i="185"/>
  <c r="H79" i="185"/>
  <c r="H78" i="185"/>
  <c r="H77" i="185"/>
  <c r="H76" i="185"/>
  <c r="H75" i="185"/>
  <c r="H74" i="185"/>
  <c r="H73" i="185"/>
  <c r="H72" i="185"/>
  <c r="H71" i="185"/>
  <c r="H70" i="185"/>
  <c r="H69" i="185"/>
  <c r="H68" i="185"/>
  <c r="H67" i="185"/>
  <c r="H66" i="185"/>
  <c r="H65" i="185"/>
  <c r="H64" i="185"/>
  <c r="H63" i="185"/>
  <c r="H62" i="185"/>
  <c r="H61" i="185"/>
  <c r="H55" i="185"/>
  <c r="H54" i="185"/>
  <c r="H53" i="185"/>
  <c r="H52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3" i="185"/>
  <c r="H22" i="185"/>
  <c r="H21" i="185"/>
  <c r="H20" i="185"/>
  <c r="H19" i="185"/>
  <c r="H18" i="185"/>
  <c r="H17" i="185"/>
  <c r="H16" i="185"/>
  <c r="H15" i="185"/>
  <c r="H14" i="185"/>
  <c r="H13" i="185"/>
  <c r="B8" i="185"/>
  <c r="H107" i="184"/>
  <c r="H106" i="184"/>
  <c r="H105" i="184"/>
  <c r="H104" i="184"/>
  <c r="H103" i="184"/>
  <c r="H102" i="184"/>
  <c r="H101" i="184"/>
  <c r="H99" i="184"/>
  <c r="H98" i="184"/>
  <c r="H97" i="184"/>
  <c r="H96" i="184"/>
  <c r="H95" i="184"/>
  <c r="H94" i="184"/>
  <c r="H93" i="184"/>
  <c r="H92" i="184"/>
  <c r="H91" i="184"/>
  <c r="H90" i="184"/>
  <c r="H89" i="184"/>
  <c r="H88" i="184"/>
  <c r="H87" i="184"/>
  <c r="H86" i="184"/>
  <c r="H85" i="184"/>
  <c r="H84" i="184"/>
  <c r="H83" i="184"/>
  <c r="H82" i="184"/>
  <c r="H81" i="184"/>
  <c r="H80" i="184"/>
  <c r="H79" i="184"/>
  <c r="H78" i="184"/>
  <c r="H77" i="184"/>
  <c r="H76" i="184"/>
  <c r="H75" i="184"/>
  <c r="H74" i="184"/>
  <c r="H73" i="184"/>
  <c r="H72" i="184"/>
  <c r="H71" i="184"/>
  <c r="H70" i="184"/>
  <c r="H69" i="184"/>
  <c r="H68" i="184"/>
  <c r="H67" i="184"/>
  <c r="H66" i="184"/>
  <c r="H65" i="184"/>
  <c r="H64" i="184"/>
  <c r="H63" i="184"/>
  <c r="H62" i="184"/>
  <c r="H61" i="184"/>
  <c r="H55" i="184"/>
  <c r="H54" i="184"/>
  <c r="H53" i="184"/>
  <c r="H52" i="184"/>
  <c r="H51" i="184"/>
  <c r="H50" i="184"/>
  <c r="H49" i="184"/>
  <c r="H48" i="184"/>
  <c r="H47" i="184"/>
  <c r="H46" i="184"/>
  <c r="H45" i="184"/>
  <c r="H44" i="184"/>
  <c r="H43" i="184"/>
  <c r="H42" i="184"/>
  <c r="H41" i="184"/>
  <c r="H40" i="184"/>
  <c r="H39" i="184"/>
  <c r="H38" i="184"/>
  <c r="H37" i="184"/>
  <c r="H36" i="184"/>
  <c r="H35" i="184"/>
  <c r="H34" i="184"/>
  <c r="H33" i="184"/>
  <c r="H32" i="184"/>
  <c r="H31" i="184"/>
  <c r="H30" i="184"/>
  <c r="H29" i="184"/>
  <c r="H28" i="184"/>
  <c r="H27" i="184"/>
  <c r="H26" i="184"/>
  <c r="H25" i="184"/>
  <c r="H23" i="184"/>
  <c r="H22" i="184"/>
  <c r="H21" i="184"/>
  <c r="H20" i="184"/>
  <c r="H19" i="184"/>
  <c r="H18" i="184"/>
  <c r="H17" i="184"/>
  <c r="H16" i="184"/>
  <c r="H15" i="184"/>
  <c r="H14" i="184"/>
  <c r="H13" i="184"/>
  <c r="B8" i="184"/>
  <c r="H107" i="183"/>
  <c r="H106" i="183"/>
  <c r="H105" i="183"/>
  <c r="H104" i="183"/>
  <c r="H103" i="183"/>
  <c r="H102" i="183"/>
  <c r="H101" i="183"/>
  <c r="H99" i="183"/>
  <c r="H98" i="183"/>
  <c r="H97" i="183"/>
  <c r="H96" i="183"/>
  <c r="H95" i="183"/>
  <c r="H94" i="183"/>
  <c r="H93" i="183"/>
  <c r="H92" i="183"/>
  <c r="H91" i="183"/>
  <c r="H90" i="183"/>
  <c r="H89" i="183"/>
  <c r="H88" i="183"/>
  <c r="H87" i="183"/>
  <c r="H86" i="183"/>
  <c r="H85" i="183"/>
  <c r="H84" i="183"/>
  <c r="H83" i="183"/>
  <c r="H82" i="183"/>
  <c r="H81" i="183"/>
  <c r="H80" i="183"/>
  <c r="H79" i="183"/>
  <c r="H78" i="183"/>
  <c r="H77" i="183"/>
  <c r="H76" i="183"/>
  <c r="H75" i="183"/>
  <c r="H74" i="183"/>
  <c r="H73" i="183"/>
  <c r="H72" i="183"/>
  <c r="H71" i="183"/>
  <c r="H70" i="183"/>
  <c r="H69" i="183"/>
  <c r="H68" i="183"/>
  <c r="H67" i="183"/>
  <c r="H66" i="183"/>
  <c r="H65" i="183"/>
  <c r="H64" i="183"/>
  <c r="H63" i="183"/>
  <c r="H62" i="183"/>
  <c r="H61" i="183"/>
  <c r="H55" i="183"/>
  <c r="H54" i="183"/>
  <c r="H53" i="183"/>
  <c r="H52" i="183"/>
  <c r="H51" i="183"/>
  <c r="H50" i="183"/>
  <c r="H49" i="183"/>
  <c r="H48" i="183"/>
  <c r="H47" i="183"/>
  <c r="H46" i="183"/>
  <c r="H45" i="183"/>
  <c r="H44" i="183"/>
  <c r="H43" i="183"/>
  <c r="H42" i="183"/>
  <c r="H41" i="183"/>
  <c r="H40" i="183"/>
  <c r="H39" i="183"/>
  <c r="H38" i="183"/>
  <c r="H37" i="183"/>
  <c r="H36" i="183"/>
  <c r="H35" i="183"/>
  <c r="H34" i="183"/>
  <c r="H33" i="183"/>
  <c r="H32" i="183"/>
  <c r="H31" i="183"/>
  <c r="H30" i="183"/>
  <c r="H29" i="183"/>
  <c r="H28" i="183"/>
  <c r="H27" i="183"/>
  <c r="H26" i="183"/>
  <c r="H25" i="183"/>
  <c r="H23" i="183"/>
  <c r="H22" i="183"/>
  <c r="H21" i="183"/>
  <c r="H20" i="183"/>
  <c r="H19" i="183"/>
  <c r="H18" i="183"/>
  <c r="H17" i="183"/>
  <c r="H16" i="183"/>
  <c r="H15" i="183"/>
  <c r="H14" i="183"/>
  <c r="H13" i="183"/>
  <c r="B8" i="183"/>
  <c r="H107" i="182"/>
  <c r="H106" i="182"/>
  <c r="H105" i="182"/>
  <c r="H104" i="182"/>
  <c r="H103" i="182"/>
  <c r="H102" i="182"/>
  <c r="H101" i="182"/>
  <c r="H99" i="182"/>
  <c r="H98" i="182"/>
  <c r="H97" i="182"/>
  <c r="H96" i="182"/>
  <c r="H95" i="182"/>
  <c r="H94" i="182"/>
  <c r="H93" i="182"/>
  <c r="H92" i="182"/>
  <c r="H91" i="182"/>
  <c r="H90" i="182"/>
  <c r="H89" i="182"/>
  <c r="H88" i="182"/>
  <c r="H87" i="182"/>
  <c r="H86" i="182"/>
  <c r="H85" i="182"/>
  <c r="H84" i="182"/>
  <c r="H83" i="182"/>
  <c r="H82" i="182"/>
  <c r="H81" i="182"/>
  <c r="H80" i="182"/>
  <c r="H79" i="182"/>
  <c r="H78" i="182"/>
  <c r="H77" i="182"/>
  <c r="H76" i="182"/>
  <c r="H75" i="182"/>
  <c r="H74" i="182"/>
  <c r="H73" i="182"/>
  <c r="H72" i="182"/>
  <c r="H71" i="182"/>
  <c r="H70" i="182"/>
  <c r="H69" i="182"/>
  <c r="H68" i="182"/>
  <c r="H67" i="182"/>
  <c r="H66" i="182"/>
  <c r="H65" i="182"/>
  <c r="H64" i="182"/>
  <c r="H63" i="182"/>
  <c r="H62" i="182"/>
  <c r="H61" i="182"/>
  <c r="H55" i="182"/>
  <c r="H54" i="182"/>
  <c r="H53" i="182"/>
  <c r="H52" i="182"/>
  <c r="H51" i="182"/>
  <c r="H50" i="182"/>
  <c r="H49" i="182"/>
  <c r="H48" i="182"/>
  <c r="H47" i="182"/>
  <c r="H46" i="182"/>
  <c r="H45" i="182"/>
  <c r="H44" i="182"/>
  <c r="H43" i="182"/>
  <c r="H42" i="182"/>
  <c r="H41" i="182"/>
  <c r="H40" i="182"/>
  <c r="H39" i="182"/>
  <c r="H38" i="182"/>
  <c r="H37" i="182"/>
  <c r="H36" i="182"/>
  <c r="H35" i="182"/>
  <c r="H34" i="182"/>
  <c r="H33" i="182"/>
  <c r="H32" i="182"/>
  <c r="H31" i="182"/>
  <c r="H30" i="182"/>
  <c r="H29" i="182"/>
  <c r="H28" i="182"/>
  <c r="H27" i="182"/>
  <c r="H26" i="182"/>
  <c r="H25" i="182"/>
  <c r="H23" i="182"/>
  <c r="H22" i="182"/>
  <c r="H21" i="182"/>
  <c r="H20" i="182"/>
  <c r="H19" i="182"/>
  <c r="H18" i="182"/>
  <c r="H17" i="182"/>
  <c r="H16" i="182"/>
  <c r="H15" i="182"/>
  <c r="H14" i="182"/>
  <c r="H13" i="182"/>
  <c r="B8" i="182"/>
  <c r="H107" i="181"/>
  <c r="H106" i="181"/>
  <c r="H105" i="181"/>
  <c r="H104" i="181"/>
  <c r="H103" i="181"/>
  <c r="H102" i="181"/>
  <c r="H101" i="181"/>
  <c r="H99" i="181"/>
  <c r="H98" i="181"/>
  <c r="H97" i="181"/>
  <c r="H96" i="181"/>
  <c r="H95" i="181"/>
  <c r="H94" i="181"/>
  <c r="H93" i="181"/>
  <c r="H92" i="181"/>
  <c r="H91" i="181"/>
  <c r="H90" i="181"/>
  <c r="H89" i="181"/>
  <c r="H88" i="181"/>
  <c r="H87" i="181"/>
  <c r="H86" i="181"/>
  <c r="H85" i="181"/>
  <c r="H84" i="181"/>
  <c r="H83" i="181"/>
  <c r="H82" i="181"/>
  <c r="H81" i="181"/>
  <c r="H80" i="181"/>
  <c r="H79" i="181"/>
  <c r="H78" i="181"/>
  <c r="H77" i="181"/>
  <c r="H76" i="181"/>
  <c r="H75" i="181"/>
  <c r="H74" i="181"/>
  <c r="H73" i="181"/>
  <c r="H72" i="181"/>
  <c r="H71" i="181"/>
  <c r="H70" i="181"/>
  <c r="H69" i="181"/>
  <c r="H68" i="181"/>
  <c r="H67" i="181"/>
  <c r="H66" i="181"/>
  <c r="H65" i="181"/>
  <c r="H64" i="181"/>
  <c r="H63" i="181"/>
  <c r="H62" i="181"/>
  <c r="H61" i="181"/>
  <c r="H55" i="181"/>
  <c r="H54" i="181"/>
  <c r="H53" i="181"/>
  <c r="H52" i="181"/>
  <c r="H51" i="181"/>
  <c r="H50" i="181"/>
  <c r="H49" i="181"/>
  <c r="H48" i="181"/>
  <c r="H47" i="181"/>
  <c r="H46" i="181"/>
  <c r="H45" i="181"/>
  <c r="H44" i="181"/>
  <c r="H43" i="181"/>
  <c r="H42" i="181"/>
  <c r="H41" i="181"/>
  <c r="H40" i="181"/>
  <c r="H39" i="181"/>
  <c r="H38" i="181"/>
  <c r="H37" i="181"/>
  <c r="H36" i="181"/>
  <c r="H35" i="181"/>
  <c r="H34" i="181"/>
  <c r="H33" i="181"/>
  <c r="H32" i="181"/>
  <c r="H31" i="181"/>
  <c r="H30" i="181"/>
  <c r="H29" i="181"/>
  <c r="H28" i="181"/>
  <c r="H27" i="181"/>
  <c r="H26" i="181"/>
  <c r="H25" i="181"/>
  <c r="H23" i="181"/>
  <c r="H22" i="181"/>
  <c r="H21" i="181"/>
  <c r="H20" i="181"/>
  <c r="H19" i="181"/>
  <c r="H18" i="181"/>
  <c r="H17" i="181"/>
  <c r="H16" i="181"/>
  <c r="H15" i="181"/>
  <c r="H14" i="181"/>
  <c r="H13" i="181"/>
  <c r="B8" i="181"/>
  <c r="H107" i="180"/>
  <c r="H106" i="180"/>
  <c r="H105" i="180"/>
  <c r="H104" i="180"/>
  <c r="H103" i="180"/>
  <c r="H102" i="180"/>
  <c r="H101" i="180"/>
  <c r="H99" i="180"/>
  <c r="H98" i="180"/>
  <c r="H97" i="180"/>
  <c r="H96" i="180"/>
  <c r="H95" i="180"/>
  <c r="H94" i="180"/>
  <c r="H93" i="180"/>
  <c r="H92" i="180"/>
  <c r="H91" i="180"/>
  <c r="H90" i="180"/>
  <c r="H89" i="180"/>
  <c r="H88" i="180"/>
  <c r="H87" i="180"/>
  <c r="H86" i="180"/>
  <c r="H85" i="180"/>
  <c r="H84" i="180"/>
  <c r="H83" i="180"/>
  <c r="H82" i="180"/>
  <c r="H81" i="180"/>
  <c r="H80" i="180"/>
  <c r="H79" i="180"/>
  <c r="H78" i="180"/>
  <c r="H77" i="180"/>
  <c r="H76" i="180"/>
  <c r="H75" i="180"/>
  <c r="H74" i="180"/>
  <c r="H73" i="180"/>
  <c r="H72" i="180"/>
  <c r="H71" i="180"/>
  <c r="H70" i="180"/>
  <c r="H69" i="180"/>
  <c r="H68" i="180"/>
  <c r="H67" i="180"/>
  <c r="H66" i="180"/>
  <c r="H65" i="180"/>
  <c r="H64" i="180"/>
  <c r="H63" i="180"/>
  <c r="H62" i="180"/>
  <c r="H61" i="180"/>
  <c r="H55" i="180"/>
  <c r="H54" i="180"/>
  <c r="H53" i="180"/>
  <c r="H52" i="180"/>
  <c r="H51" i="180"/>
  <c r="H50" i="180"/>
  <c r="H49" i="180"/>
  <c r="H48" i="180"/>
  <c r="H47" i="180"/>
  <c r="H46" i="180"/>
  <c r="H45" i="180"/>
  <c r="H44" i="180"/>
  <c r="H43" i="180"/>
  <c r="H42" i="180"/>
  <c r="H41" i="180"/>
  <c r="H40" i="180"/>
  <c r="H39" i="180"/>
  <c r="H38" i="180"/>
  <c r="H37" i="180"/>
  <c r="H36" i="180"/>
  <c r="H35" i="180"/>
  <c r="H34" i="180"/>
  <c r="H33" i="180"/>
  <c r="H32" i="180"/>
  <c r="H31" i="180"/>
  <c r="H30" i="180"/>
  <c r="H29" i="180"/>
  <c r="H28" i="180"/>
  <c r="H27" i="180"/>
  <c r="H26" i="180"/>
  <c r="H25" i="180"/>
  <c r="H23" i="180"/>
  <c r="H22" i="180"/>
  <c r="H21" i="180"/>
  <c r="H20" i="180"/>
  <c r="H19" i="180"/>
  <c r="H18" i="180"/>
  <c r="H17" i="180"/>
  <c r="H16" i="180"/>
  <c r="H15" i="180"/>
  <c r="H14" i="180"/>
  <c r="H13" i="180"/>
  <c r="B8" i="180"/>
  <c r="H107" i="179"/>
  <c r="H106" i="179"/>
  <c r="H105" i="179"/>
  <c r="H104" i="179"/>
  <c r="H103" i="179"/>
  <c r="H102" i="179"/>
  <c r="H101" i="179"/>
  <c r="H99" i="179"/>
  <c r="H98" i="179"/>
  <c r="H97" i="179"/>
  <c r="H96" i="179"/>
  <c r="H95" i="179"/>
  <c r="H94" i="179"/>
  <c r="H93" i="179"/>
  <c r="H92" i="179"/>
  <c r="H91" i="179"/>
  <c r="H90" i="179"/>
  <c r="H89" i="179"/>
  <c r="H88" i="179"/>
  <c r="H87" i="179"/>
  <c r="H86" i="179"/>
  <c r="H85" i="179"/>
  <c r="H84" i="179"/>
  <c r="H83" i="179"/>
  <c r="H82" i="179"/>
  <c r="H81" i="179"/>
  <c r="H80" i="179"/>
  <c r="H79" i="179"/>
  <c r="H78" i="179"/>
  <c r="H77" i="179"/>
  <c r="H76" i="179"/>
  <c r="H75" i="179"/>
  <c r="H74" i="179"/>
  <c r="H73" i="179"/>
  <c r="H72" i="179"/>
  <c r="H71" i="179"/>
  <c r="H70" i="179"/>
  <c r="H69" i="179"/>
  <c r="H68" i="179"/>
  <c r="H67" i="179"/>
  <c r="H66" i="179"/>
  <c r="H65" i="179"/>
  <c r="H64" i="179"/>
  <c r="H63" i="179"/>
  <c r="H62" i="179"/>
  <c r="H61" i="179"/>
  <c r="H55" i="179"/>
  <c r="H54" i="179"/>
  <c r="H53" i="179"/>
  <c r="H52" i="179"/>
  <c r="H51" i="179"/>
  <c r="H50" i="179"/>
  <c r="H49" i="179"/>
  <c r="H48" i="179"/>
  <c r="H47" i="179"/>
  <c r="H46" i="179"/>
  <c r="H45" i="179"/>
  <c r="H44" i="179"/>
  <c r="H43" i="179"/>
  <c r="H42" i="179"/>
  <c r="H41" i="179"/>
  <c r="H40" i="179"/>
  <c r="H39" i="179"/>
  <c r="H38" i="179"/>
  <c r="H37" i="179"/>
  <c r="H36" i="179"/>
  <c r="H35" i="179"/>
  <c r="H34" i="179"/>
  <c r="H33" i="179"/>
  <c r="H32" i="179"/>
  <c r="H31" i="179"/>
  <c r="H30" i="179"/>
  <c r="H29" i="179"/>
  <c r="H28" i="179"/>
  <c r="H27" i="179"/>
  <c r="H26" i="179"/>
  <c r="H25" i="179"/>
  <c r="H23" i="179"/>
  <c r="H22" i="179"/>
  <c r="H21" i="179"/>
  <c r="H20" i="179"/>
  <c r="H19" i="179"/>
  <c r="H18" i="179"/>
  <c r="H17" i="179"/>
  <c r="H16" i="179"/>
  <c r="H15" i="179"/>
  <c r="H14" i="179"/>
  <c r="H13" i="179"/>
  <c r="B8" i="179"/>
  <c r="H107" i="178"/>
  <c r="H106" i="178"/>
  <c r="H105" i="178"/>
  <c r="H104" i="178"/>
  <c r="H103" i="178"/>
  <c r="H102" i="178"/>
  <c r="H101" i="178"/>
  <c r="H99" i="178"/>
  <c r="H98" i="178"/>
  <c r="H97" i="178"/>
  <c r="H96" i="178"/>
  <c r="H95" i="178"/>
  <c r="H94" i="178"/>
  <c r="H93" i="178"/>
  <c r="H92" i="178"/>
  <c r="H91" i="178"/>
  <c r="H90" i="178"/>
  <c r="H89" i="178"/>
  <c r="H88" i="178"/>
  <c r="H87" i="178"/>
  <c r="H86" i="178"/>
  <c r="H85" i="178"/>
  <c r="H84" i="178"/>
  <c r="H83" i="178"/>
  <c r="H82" i="178"/>
  <c r="H81" i="178"/>
  <c r="H80" i="178"/>
  <c r="H79" i="178"/>
  <c r="H78" i="178"/>
  <c r="H77" i="178"/>
  <c r="H76" i="178"/>
  <c r="H75" i="178"/>
  <c r="H74" i="178"/>
  <c r="H73" i="178"/>
  <c r="H72" i="178"/>
  <c r="H71" i="178"/>
  <c r="H70" i="178"/>
  <c r="H69" i="178"/>
  <c r="H68" i="178"/>
  <c r="H67" i="178"/>
  <c r="H66" i="178"/>
  <c r="H65" i="178"/>
  <c r="H64" i="178"/>
  <c r="H63" i="178"/>
  <c r="H62" i="178"/>
  <c r="H61" i="178"/>
  <c r="H55" i="178"/>
  <c r="H54" i="178"/>
  <c r="H53" i="178"/>
  <c r="H52" i="178"/>
  <c r="H51" i="178"/>
  <c r="H50" i="178"/>
  <c r="H49" i="178"/>
  <c r="H48" i="178"/>
  <c r="H47" i="178"/>
  <c r="H46" i="178"/>
  <c r="H45" i="178"/>
  <c r="H44" i="178"/>
  <c r="H43" i="178"/>
  <c r="H42" i="178"/>
  <c r="H41" i="178"/>
  <c r="H40" i="178"/>
  <c r="H39" i="178"/>
  <c r="H38" i="178"/>
  <c r="H37" i="178"/>
  <c r="H36" i="178"/>
  <c r="H35" i="178"/>
  <c r="H34" i="178"/>
  <c r="H33" i="178"/>
  <c r="H32" i="178"/>
  <c r="H31" i="178"/>
  <c r="H30" i="178"/>
  <c r="H29" i="178"/>
  <c r="H28" i="178"/>
  <c r="H27" i="178"/>
  <c r="H26" i="178"/>
  <c r="H25" i="178"/>
  <c r="H23" i="178"/>
  <c r="H22" i="178"/>
  <c r="H21" i="178"/>
  <c r="H20" i="178"/>
  <c r="H19" i="178"/>
  <c r="H18" i="178"/>
  <c r="H17" i="178"/>
  <c r="H16" i="178"/>
  <c r="H15" i="178"/>
  <c r="H14" i="178"/>
  <c r="H13" i="178"/>
  <c r="B8" i="178"/>
  <c r="H107" i="177"/>
  <c r="H106" i="177"/>
  <c r="H105" i="177"/>
  <c r="H104" i="177"/>
  <c r="H103" i="177"/>
  <c r="H102" i="177"/>
  <c r="H101" i="177"/>
  <c r="H99" i="177"/>
  <c r="H98" i="177"/>
  <c r="H97" i="177"/>
  <c r="H96" i="177"/>
  <c r="H95" i="177"/>
  <c r="H94" i="177"/>
  <c r="H93" i="177"/>
  <c r="H92" i="177"/>
  <c r="H91" i="177"/>
  <c r="H90" i="177"/>
  <c r="H89" i="177"/>
  <c r="H88" i="177"/>
  <c r="H87" i="177"/>
  <c r="H86" i="177"/>
  <c r="H85" i="177"/>
  <c r="H84" i="177"/>
  <c r="H83" i="177"/>
  <c r="H82" i="177"/>
  <c r="H81" i="177"/>
  <c r="H80" i="177"/>
  <c r="H79" i="177"/>
  <c r="H78" i="177"/>
  <c r="H77" i="177"/>
  <c r="H76" i="177"/>
  <c r="H75" i="177"/>
  <c r="H74" i="177"/>
  <c r="H73" i="177"/>
  <c r="H72" i="177"/>
  <c r="H71" i="177"/>
  <c r="H70" i="177"/>
  <c r="H69" i="177"/>
  <c r="H68" i="177"/>
  <c r="H67" i="177"/>
  <c r="H66" i="177"/>
  <c r="H65" i="177"/>
  <c r="H64" i="177"/>
  <c r="H63" i="177"/>
  <c r="H62" i="177"/>
  <c r="H61" i="177"/>
  <c r="H55" i="177"/>
  <c r="H54" i="177"/>
  <c r="H53" i="177"/>
  <c r="H52" i="177"/>
  <c r="H51" i="177"/>
  <c r="H50" i="177"/>
  <c r="H49" i="177"/>
  <c r="H48" i="177"/>
  <c r="H47" i="177"/>
  <c r="H46" i="177"/>
  <c r="H45" i="177"/>
  <c r="H44" i="177"/>
  <c r="H43" i="177"/>
  <c r="H42" i="177"/>
  <c r="H41" i="177"/>
  <c r="H40" i="177"/>
  <c r="H39" i="177"/>
  <c r="H38" i="177"/>
  <c r="H37" i="177"/>
  <c r="H36" i="177"/>
  <c r="H35" i="177"/>
  <c r="H34" i="177"/>
  <c r="H33" i="177"/>
  <c r="H32" i="177"/>
  <c r="H31" i="177"/>
  <c r="H30" i="177"/>
  <c r="H29" i="177"/>
  <c r="H28" i="177"/>
  <c r="H27" i="177"/>
  <c r="H26" i="177"/>
  <c r="H25" i="177"/>
  <c r="H23" i="177"/>
  <c r="H22" i="177"/>
  <c r="H21" i="177"/>
  <c r="H20" i="177"/>
  <c r="H19" i="177"/>
  <c r="H18" i="177"/>
  <c r="H17" i="177"/>
  <c r="H16" i="177"/>
  <c r="H15" i="177"/>
  <c r="H14" i="177"/>
  <c r="H13" i="177"/>
  <c r="B8" i="177"/>
  <c r="H107" i="176"/>
  <c r="H106" i="176"/>
  <c r="H105" i="176"/>
  <c r="H104" i="176"/>
  <c r="H103" i="176"/>
  <c r="H102" i="176"/>
  <c r="H101" i="176"/>
  <c r="H99" i="176"/>
  <c r="H98" i="176"/>
  <c r="H97" i="176"/>
  <c r="H96" i="176"/>
  <c r="H95" i="176"/>
  <c r="H94" i="176"/>
  <c r="H93" i="176"/>
  <c r="H92" i="176"/>
  <c r="H91" i="176"/>
  <c r="H90" i="176"/>
  <c r="H89" i="176"/>
  <c r="H88" i="176"/>
  <c r="H87" i="176"/>
  <c r="H86" i="176"/>
  <c r="H85" i="176"/>
  <c r="H84" i="176"/>
  <c r="H83" i="176"/>
  <c r="H82" i="176"/>
  <c r="H81" i="176"/>
  <c r="H80" i="176"/>
  <c r="H79" i="176"/>
  <c r="H78" i="176"/>
  <c r="H77" i="176"/>
  <c r="H76" i="176"/>
  <c r="H75" i="176"/>
  <c r="H74" i="176"/>
  <c r="H73" i="176"/>
  <c r="H72" i="176"/>
  <c r="H71" i="176"/>
  <c r="H70" i="176"/>
  <c r="H69" i="176"/>
  <c r="H68" i="176"/>
  <c r="H67" i="176"/>
  <c r="H66" i="176"/>
  <c r="H65" i="176"/>
  <c r="H64" i="176"/>
  <c r="H63" i="176"/>
  <c r="H62" i="176"/>
  <c r="H61" i="176"/>
  <c r="H55" i="176"/>
  <c r="H54" i="176"/>
  <c r="H53" i="176"/>
  <c r="H52" i="176"/>
  <c r="H51" i="176"/>
  <c r="H50" i="176"/>
  <c r="H49" i="176"/>
  <c r="H48" i="176"/>
  <c r="H47" i="176"/>
  <c r="H46" i="176"/>
  <c r="H45" i="176"/>
  <c r="H44" i="176"/>
  <c r="H43" i="176"/>
  <c r="H42" i="176"/>
  <c r="H41" i="176"/>
  <c r="H40" i="176"/>
  <c r="H39" i="176"/>
  <c r="H38" i="176"/>
  <c r="H37" i="176"/>
  <c r="H36" i="176"/>
  <c r="H35" i="176"/>
  <c r="H34" i="176"/>
  <c r="H33" i="176"/>
  <c r="H32" i="176"/>
  <c r="H31" i="176"/>
  <c r="H30" i="176"/>
  <c r="H29" i="176"/>
  <c r="H28" i="176"/>
  <c r="H27" i="176"/>
  <c r="H26" i="176"/>
  <c r="H25" i="176"/>
  <c r="H23" i="176"/>
  <c r="H22" i="176"/>
  <c r="H21" i="176"/>
  <c r="H20" i="176"/>
  <c r="H19" i="176"/>
  <c r="H18" i="176"/>
  <c r="H17" i="176"/>
  <c r="H16" i="176"/>
  <c r="H15" i="176"/>
  <c r="H14" i="176"/>
  <c r="H13" i="176"/>
  <c r="B8" i="176"/>
  <c r="H107" i="175"/>
  <c r="H106" i="175"/>
  <c r="H105" i="175"/>
  <c r="H104" i="175"/>
  <c r="H103" i="175"/>
  <c r="H102" i="175"/>
  <c r="H101" i="175"/>
  <c r="H99" i="175"/>
  <c r="H98" i="175"/>
  <c r="H97" i="175"/>
  <c r="H96" i="175"/>
  <c r="H95" i="175"/>
  <c r="H94" i="175"/>
  <c r="H93" i="175"/>
  <c r="H92" i="175"/>
  <c r="H91" i="175"/>
  <c r="H90" i="175"/>
  <c r="H89" i="175"/>
  <c r="H88" i="175"/>
  <c r="H87" i="175"/>
  <c r="H86" i="175"/>
  <c r="H85" i="175"/>
  <c r="H84" i="175"/>
  <c r="H83" i="175"/>
  <c r="H82" i="175"/>
  <c r="H81" i="175"/>
  <c r="H80" i="175"/>
  <c r="H79" i="175"/>
  <c r="H78" i="175"/>
  <c r="H77" i="175"/>
  <c r="H76" i="175"/>
  <c r="H75" i="175"/>
  <c r="H74" i="175"/>
  <c r="H73" i="175"/>
  <c r="H72" i="175"/>
  <c r="H71" i="175"/>
  <c r="H70" i="175"/>
  <c r="H69" i="175"/>
  <c r="H68" i="175"/>
  <c r="H67" i="175"/>
  <c r="H66" i="175"/>
  <c r="H65" i="175"/>
  <c r="H64" i="175"/>
  <c r="H63" i="175"/>
  <c r="H62" i="175"/>
  <c r="H61" i="175"/>
  <c r="H55" i="175"/>
  <c r="H54" i="175"/>
  <c r="H53" i="175"/>
  <c r="H52" i="175"/>
  <c r="H51" i="175"/>
  <c r="H50" i="175"/>
  <c r="H49" i="175"/>
  <c r="H48" i="175"/>
  <c r="H47" i="175"/>
  <c r="H46" i="175"/>
  <c r="H45" i="175"/>
  <c r="H44" i="175"/>
  <c r="H43" i="175"/>
  <c r="H42" i="175"/>
  <c r="H41" i="175"/>
  <c r="H40" i="175"/>
  <c r="H39" i="175"/>
  <c r="H38" i="175"/>
  <c r="H37" i="175"/>
  <c r="H36" i="175"/>
  <c r="H35" i="175"/>
  <c r="H34" i="175"/>
  <c r="H33" i="175"/>
  <c r="H32" i="175"/>
  <c r="H31" i="175"/>
  <c r="H30" i="175"/>
  <c r="H29" i="175"/>
  <c r="H28" i="175"/>
  <c r="H27" i="175"/>
  <c r="H26" i="175"/>
  <c r="H25" i="175"/>
  <c r="H23" i="175"/>
  <c r="H22" i="175"/>
  <c r="H21" i="175"/>
  <c r="H20" i="175"/>
  <c r="H19" i="175"/>
  <c r="H18" i="175"/>
  <c r="H17" i="175"/>
  <c r="H16" i="175"/>
  <c r="H15" i="175"/>
  <c r="H14" i="175"/>
  <c r="H13" i="175"/>
  <c r="B8" i="175"/>
  <c r="H107" i="174"/>
  <c r="H106" i="174"/>
  <c r="H105" i="174"/>
  <c r="H104" i="174"/>
  <c r="H103" i="174"/>
  <c r="H102" i="174"/>
  <c r="H101" i="174"/>
  <c r="H99" i="174"/>
  <c r="H98" i="174"/>
  <c r="H97" i="174"/>
  <c r="H96" i="174"/>
  <c r="H95" i="174"/>
  <c r="H94" i="174"/>
  <c r="H93" i="174"/>
  <c r="H92" i="174"/>
  <c r="H91" i="174"/>
  <c r="H90" i="174"/>
  <c r="H89" i="174"/>
  <c r="H88" i="174"/>
  <c r="H87" i="174"/>
  <c r="H86" i="174"/>
  <c r="H85" i="174"/>
  <c r="H84" i="174"/>
  <c r="H83" i="174"/>
  <c r="H82" i="174"/>
  <c r="H81" i="174"/>
  <c r="H80" i="174"/>
  <c r="H79" i="174"/>
  <c r="H78" i="174"/>
  <c r="H77" i="174"/>
  <c r="H76" i="174"/>
  <c r="H75" i="174"/>
  <c r="H74" i="174"/>
  <c r="H73" i="174"/>
  <c r="H72" i="174"/>
  <c r="H71" i="174"/>
  <c r="H70" i="174"/>
  <c r="H69" i="174"/>
  <c r="H68" i="174"/>
  <c r="H67" i="174"/>
  <c r="H66" i="174"/>
  <c r="H65" i="174"/>
  <c r="H64" i="174"/>
  <c r="H63" i="174"/>
  <c r="H62" i="174"/>
  <c r="H61" i="174"/>
  <c r="H55" i="174"/>
  <c r="H54" i="174"/>
  <c r="H53" i="174"/>
  <c r="H52" i="174"/>
  <c r="H51" i="174"/>
  <c r="H50" i="174"/>
  <c r="H49" i="174"/>
  <c r="H48" i="174"/>
  <c r="H47" i="174"/>
  <c r="H46" i="174"/>
  <c r="H45" i="174"/>
  <c r="H44" i="174"/>
  <c r="H43" i="174"/>
  <c r="H42" i="174"/>
  <c r="H41" i="174"/>
  <c r="H40" i="174"/>
  <c r="H39" i="174"/>
  <c r="H38" i="174"/>
  <c r="H37" i="174"/>
  <c r="H36" i="174"/>
  <c r="H35" i="174"/>
  <c r="H34" i="174"/>
  <c r="H33" i="174"/>
  <c r="H32" i="174"/>
  <c r="H31" i="174"/>
  <c r="H30" i="174"/>
  <c r="H29" i="174"/>
  <c r="H28" i="174"/>
  <c r="H27" i="174"/>
  <c r="H26" i="174"/>
  <c r="H25" i="174"/>
  <c r="H23" i="174"/>
  <c r="H22" i="174"/>
  <c r="H21" i="174"/>
  <c r="H20" i="174"/>
  <c r="H19" i="174"/>
  <c r="H18" i="174"/>
  <c r="H17" i="174"/>
  <c r="H16" i="174"/>
  <c r="H15" i="174"/>
  <c r="H14" i="174"/>
  <c r="H13" i="174"/>
  <c r="B8" i="174"/>
  <c r="H107" i="173"/>
  <c r="H106" i="173"/>
  <c r="H105" i="173"/>
  <c r="H104" i="173"/>
  <c r="H103" i="173"/>
  <c r="H102" i="173"/>
  <c r="H101" i="173"/>
  <c r="H99" i="173"/>
  <c r="H98" i="173"/>
  <c r="H97" i="173"/>
  <c r="H96" i="173"/>
  <c r="H95" i="173"/>
  <c r="H94" i="173"/>
  <c r="H93" i="173"/>
  <c r="H92" i="173"/>
  <c r="H91" i="173"/>
  <c r="H90" i="173"/>
  <c r="H89" i="173"/>
  <c r="H88" i="173"/>
  <c r="H87" i="173"/>
  <c r="H86" i="173"/>
  <c r="H85" i="173"/>
  <c r="H84" i="173"/>
  <c r="H83" i="173"/>
  <c r="H82" i="173"/>
  <c r="H81" i="173"/>
  <c r="H80" i="173"/>
  <c r="H79" i="173"/>
  <c r="H78" i="173"/>
  <c r="H77" i="173"/>
  <c r="H76" i="173"/>
  <c r="H75" i="173"/>
  <c r="H74" i="173"/>
  <c r="H73" i="173"/>
  <c r="H72" i="173"/>
  <c r="H71" i="173"/>
  <c r="H70" i="173"/>
  <c r="H69" i="173"/>
  <c r="H68" i="173"/>
  <c r="H67" i="173"/>
  <c r="H66" i="173"/>
  <c r="H65" i="173"/>
  <c r="H64" i="173"/>
  <c r="H63" i="173"/>
  <c r="H62" i="173"/>
  <c r="H61" i="173"/>
  <c r="H55" i="173"/>
  <c r="H54" i="173"/>
  <c r="H53" i="173"/>
  <c r="H52" i="173"/>
  <c r="H51" i="173"/>
  <c r="H50" i="173"/>
  <c r="H49" i="173"/>
  <c r="H48" i="173"/>
  <c r="H47" i="173"/>
  <c r="H46" i="173"/>
  <c r="H45" i="173"/>
  <c r="H44" i="173"/>
  <c r="H43" i="173"/>
  <c r="H42" i="173"/>
  <c r="H41" i="173"/>
  <c r="H40" i="173"/>
  <c r="H39" i="173"/>
  <c r="H38" i="173"/>
  <c r="H37" i="173"/>
  <c r="H36" i="173"/>
  <c r="H35" i="173"/>
  <c r="H34" i="173"/>
  <c r="H33" i="173"/>
  <c r="H32" i="173"/>
  <c r="H31" i="173"/>
  <c r="H30" i="173"/>
  <c r="H29" i="173"/>
  <c r="H28" i="173"/>
  <c r="H27" i="173"/>
  <c r="H26" i="173"/>
  <c r="H25" i="173"/>
  <c r="H23" i="173"/>
  <c r="H22" i="173"/>
  <c r="H21" i="173"/>
  <c r="H20" i="173"/>
  <c r="H19" i="173"/>
  <c r="H18" i="173"/>
  <c r="H17" i="173"/>
  <c r="H16" i="173"/>
  <c r="H15" i="173"/>
  <c r="H14" i="173"/>
  <c r="H13" i="173"/>
  <c r="B8" i="173"/>
  <c r="H107" i="172"/>
  <c r="H106" i="172"/>
  <c r="H105" i="172"/>
  <c r="H104" i="172"/>
  <c r="H103" i="172"/>
  <c r="H102" i="172"/>
  <c r="H101" i="172"/>
  <c r="H99" i="172"/>
  <c r="H98" i="172"/>
  <c r="H97" i="172"/>
  <c r="H96" i="172"/>
  <c r="H95" i="172"/>
  <c r="H94" i="172"/>
  <c r="H93" i="172"/>
  <c r="H92" i="172"/>
  <c r="H91" i="172"/>
  <c r="H90" i="172"/>
  <c r="H89" i="172"/>
  <c r="H88" i="172"/>
  <c r="H87" i="172"/>
  <c r="H86" i="172"/>
  <c r="H85" i="172"/>
  <c r="H84" i="172"/>
  <c r="H83" i="172"/>
  <c r="H82" i="172"/>
  <c r="H81" i="172"/>
  <c r="H80" i="172"/>
  <c r="H79" i="172"/>
  <c r="H78" i="172"/>
  <c r="H77" i="172"/>
  <c r="H76" i="172"/>
  <c r="H75" i="172"/>
  <c r="H74" i="172"/>
  <c r="H73" i="172"/>
  <c r="H72" i="172"/>
  <c r="H71" i="172"/>
  <c r="H70" i="172"/>
  <c r="H69" i="172"/>
  <c r="H68" i="172"/>
  <c r="H67" i="172"/>
  <c r="H66" i="172"/>
  <c r="H65" i="172"/>
  <c r="H64" i="172"/>
  <c r="H63" i="172"/>
  <c r="H62" i="172"/>
  <c r="H61" i="172"/>
  <c r="H55" i="172"/>
  <c r="H54" i="172"/>
  <c r="H53" i="172"/>
  <c r="H52" i="172"/>
  <c r="H51" i="172"/>
  <c r="H50" i="172"/>
  <c r="H49" i="172"/>
  <c r="H48" i="172"/>
  <c r="H47" i="172"/>
  <c r="H46" i="172"/>
  <c r="H45" i="172"/>
  <c r="H44" i="172"/>
  <c r="H43" i="172"/>
  <c r="H42" i="172"/>
  <c r="H41" i="172"/>
  <c r="H40" i="172"/>
  <c r="H39" i="172"/>
  <c r="H38" i="172"/>
  <c r="H37" i="172"/>
  <c r="H36" i="172"/>
  <c r="H35" i="172"/>
  <c r="H34" i="172"/>
  <c r="H33" i="172"/>
  <c r="H32" i="172"/>
  <c r="H31" i="172"/>
  <c r="H30" i="172"/>
  <c r="H29" i="172"/>
  <c r="H28" i="172"/>
  <c r="H27" i="172"/>
  <c r="H26" i="172"/>
  <c r="H25" i="172"/>
  <c r="H23" i="172"/>
  <c r="H22" i="172"/>
  <c r="H21" i="172"/>
  <c r="H20" i="172"/>
  <c r="H19" i="172"/>
  <c r="H18" i="172"/>
  <c r="H17" i="172"/>
  <c r="H16" i="172"/>
  <c r="H15" i="172"/>
  <c r="H14" i="172"/>
  <c r="H13" i="172"/>
  <c r="B8" i="172"/>
  <c r="H107" i="171"/>
  <c r="H106" i="171"/>
  <c r="H105" i="171"/>
  <c r="H104" i="171"/>
  <c r="H103" i="171"/>
  <c r="H102" i="171"/>
  <c r="H101" i="171"/>
  <c r="H99" i="171"/>
  <c r="H98" i="171"/>
  <c r="H97" i="171"/>
  <c r="H96" i="171"/>
  <c r="H95" i="171"/>
  <c r="H94" i="171"/>
  <c r="H93" i="171"/>
  <c r="H92" i="171"/>
  <c r="H91" i="171"/>
  <c r="H90" i="171"/>
  <c r="H89" i="171"/>
  <c r="H88" i="17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H71" i="171"/>
  <c r="H70" i="171"/>
  <c r="H69" i="171"/>
  <c r="H68" i="171"/>
  <c r="H67" i="171"/>
  <c r="H66" i="171"/>
  <c r="H65" i="171"/>
  <c r="H64" i="171"/>
  <c r="H63" i="171"/>
  <c r="H62" i="171"/>
  <c r="H61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H40" i="171"/>
  <c r="H39" i="171"/>
  <c r="H38" i="171"/>
  <c r="H37" i="171"/>
  <c r="H36" i="171"/>
  <c r="H35" i="171"/>
  <c r="H34" i="171"/>
  <c r="H33" i="171"/>
  <c r="H32" i="171"/>
  <c r="H31" i="171"/>
  <c r="H30" i="171"/>
  <c r="H29" i="171"/>
  <c r="H28" i="171"/>
  <c r="H27" i="171"/>
  <c r="H26" i="171"/>
  <c r="H25" i="171"/>
  <c r="H23" i="171"/>
  <c r="H22" i="171"/>
  <c r="H21" i="171"/>
  <c r="H20" i="171"/>
  <c r="H19" i="171"/>
  <c r="H18" i="171"/>
  <c r="H17" i="171"/>
  <c r="H16" i="171"/>
  <c r="H15" i="171"/>
  <c r="H14" i="171"/>
  <c r="H13" i="171"/>
  <c r="B8" i="171"/>
  <c r="H107" i="170"/>
  <c r="H106" i="170"/>
  <c r="H105" i="170"/>
  <c r="H104" i="170"/>
  <c r="H103" i="170"/>
  <c r="H102" i="170"/>
  <c r="H101" i="170"/>
  <c r="H99" i="170"/>
  <c r="H98" i="170"/>
  <c r="H97" i="170"/>
  <c r="H96" i="170"/>
  <c r="H95" i="170"/>
  <c r="H94" i="170"/>
  <c r="H93" i="170"/>
  <c r="H92" i="170"/>
  <c r="H91" i="170"/>
  <c r="H90" i="170"/>
  <c r="H89" i="170"/>
  <c r="H88" i="170"/>
  <c r="H87" i="170"/>
  <c r="H86" i="170"/>
  <c r="H85" i="170"/>
  <c r="H84" i="170"/>
  <c r="H83" i="170"/>
  <c r="H82" i="170"/>
  <c r="H81" i="170"/>
  <c r="H80" i="170"/>
  <c r="H79" i="170"/>
  <c r="H78" i="170"/>
  <c r="H77" i="170"/>
  <c r="H76" i="170"/>
  <c r="H75" i="170"/>
  <c r="H74" i="170"/>
  <c r="H73" i="170"/>
  <c r="H72" i="170"/>
  <c r="H71" i="170"/>
  <c r="H70" i="170"/>
  <c r="H69" i="170"/>
  <c r="H68" i="170"/>
  <c r="H67" i="170"/>
  <c r="H66" i="170"/>
  <c r="H65" i="170"/>
  <c r="H64" i="170"/>
  <c r="H63" i="170"/>
  <c r="H62" i="170"/>
  <c r="H61" i="170"/>
  <c r="H55" i="170"/>
  <c r="H54" i="170"/>
  <c r="H53" i="170"/>
  <c r="H52" i="170"/>
  <c r="H51" i="170"/>
  <c r="H50" i="170"/>
  <c r="H49" i="170"/>
  <c r="H48" i="170"/>
  <c r="H47" i="170"/>
  <c r="H46" i="170"/>
  <c r="H45" i="170"/>
  <c r="H44" i="170"/>
  <c r="H43" i="170"/>
  <c r="H42" i="170"/>
  <c r="H41" i="170"/>
  <c r="H40" i="170"/>
  <c r="H39" i="170"/>
  <c r="H38" i="170"/>
  <c r="H37" i="170"/>
  <c r="H36" i="170"/>
  <c r="H35" i="170"/>
  <c r="H34" i="170"/>
  <c r="H33" i="170"/>
  <c r="H32" i="170"/>
  <c r="H31" i="170"/>
  <c r="H30" i="170"/>
  <c r="H29" i="170"/>
  <c r="H28" i="170"/>
  <c r="H27" i="170"/>
  <c r="H26" i="170"/>
  <c r="H25" i="170"/>
  <c r="H23" i="170"/>
  <c r="H22" i="170"/>
  <c r="H21" i="170"/>
  <c r="H20" i="170"/>
  <c r="H19" i="170"/>
  <c r="H18" i="170"/>
  <c r="H17" i="170"/>
  <c r="H16" i="170"/>
  <c r="H15" i="170"/>
  <c r="H14" i="170"/>
  <c r="H13" i="170"/>
  <c r="B8" i="170"/>
  <c r="H107" i="169"/>
  <c r="H106" i="169"/>
  <c r="H105" i="169"/>
  <c r="H104" i="169"/>
  <c r="H103" i="169"/>
  <c r="H102" i="169"/>
  <c r="H101" i="169"/>
  <c r="H99" i="169"/>
  <c r="H98" i="169"/>
  <c r="H97" i="169"/>
  <c r="H96" i="169"/>
  <c r="H95" i="169"/>
  <c r="H94" i="169"/>
  <c r="H93" i="169"/>
  <c r="H92" i="169"/>
  <c r="H91" i="169"/>
  <c r="H90" i="169"/>
  <c r="H89" i="169"/>
  <c r="H88" i="169"/>
  <c r="H87" i="169"/>
  <c r="H86" i="169"/>
  <c r="H85" i="169"/>
  <c r="H84" i="169"/>
  <c r="H83" i="169"/>
  <c r="H82" i="169"/>
  <c r="H81" i="169"/>
  <c r="H80" i="169"/>
  <c r="H79" i="169"/>
  <c r="H78" i="169"/>
  <c r="H77" i="169"/>
  <c r="H76" i="169"/>
  <c r="H75" i="169"/>
  <c r="H74" i="169"/>
  <c r="H73" i="169"/>
  <c r="H72" i="169"/>
  <c r="H71" i="169"/>
  <c r="H70" i="169"/>
  <c r="H69" i="169"/>
  <c r="H68" i="169"/>
  <c r="H67" i="169"/>
  <c r="H66" i="169"/>
  <c r="H65" i="169"/>
  <c r="H64" i="169"/>
  <c r="H63" i="169"/>
  <c r="H62" i="169"/>
  <c r="H61" i="169"/>
  <c r="H55" i="169"/>
  <c r="H54" i="169"/>
  <c r="H53" i="169"/>
  <c r="H52" i="169"/>
  <c r="H51" i="169"/>
  <c r="H50" i="169"/>
  <c r="H49" i="169"/>
  <c r="H48" i="169"/>
  <c r="H47" i="169"/>
  <c r="H46" i="169"/>
  <c r="H45" i="169"/>
  <c r="H44" i="169"/>
  <c r="H43" i="169"/>
  <c r="H42" i="169"/>
  <c r="H41" i="169"/>
  <c r="H40" i="169"/>
  <c r="H39" i="169"/>
  <c r="H38" i="169"/>
  <c r="H37" i="169"/>
  <c r="H36" i="169"/>
  <c r="H35" i="169"/>
  <c r="H34" i="169"/>
  <c r="H33" i="169"/>
  <c r="H32" i="169"/>
  <c r="H31" i="169"/>
  <c r="H30" i="169"/>
  <c r="H29" i="169"/>
  <c r="H28" i="169"/>
  <c r="H27" i="169"/>
  <c r="H26" i="169"/>
  <c r="H25" i="169"/>
  <c r="H23" i="169"/>
  <c r="H22" i="169"/>
  <c r="H21" i="169"/>
  <c r="H20" i="169"/>
  <c r="H19" i="169"/>
  <c r="H18" i="169"/>
  <c r="H17" i="169"/>
  <c r="H16" i="169"/>
  <c r="H15" i="169"/>
  <c r="H14" i="169"/>
  <c r="H13" i="169"/>
  <c r="B8" i="169"/>
  <c r="H107" i="168"/>
  <c r="H106" i="168"/>
  <c r="H105" i="168"/>
  <c r="H104" i="168"/>
  <c r="H103" i="168"/>
  <c r="H102" i="168"/>
  <c r="H101" i="168"/>
  <c r="H99" i="168"/>
  <c r="H98" i="168"/>
  <c r="H97" i="168"/>
  <c r="H96" i="168"/>
  <c r="H95" i="168"/>
  <c r="H94" i="168"/>
  <c r="H93" i="168"/>
  <c r="H92" i="168"/>
  <c r="H91" i="168"/>
  <c r="H90" i="168"/>
  <c r="H89" i="168"/>
  <c r="H88" i="168"/>
  <c r="H87" i="168"/>
  <c r="H86" i="168"/>
  <c r="H85" i="168"/>
  <c r="H84" i="168"/>
  <c r="H83" i="168"/>
  <c r="H82" i="168"/>
  <c r="H81" i="168"/>
  <c r="H80" i="168"/>
  <c r="H79" i="168"/>
  <c r="H78" i="168"/>
  <c r="H77" i="168"/>
  <c r="H76" i="168"/>
  <c r="H75" i="168"/>
  <c r="H74" i="168"/>
  <c r="H73" i="168"/>
  <c r="H72" i="168"/>
  <c r="H71" i="168"/>
  <c r="H70" i="168"/>
  <c r="H69" i="168"/>
  <c r="H68" i="168"/>
  <c r="H67" i="168"/>
  <c r="H66" i="168"/>
  <c r="H65" i="168"/>
  <c r="H64" i="168"/>
  <c r="H63" i="168"/>
  <c r="H62" i="168"/>
  <c r="H61" i="168"/>
  <c r="H55" i="168"/>
  <c r="H54" i="168"/>
  <c r="H53" i="168"/>
  <c r="H52" i="168"/>
  <c r="H51" i="168"/>
  <c r="H50" i="168"/>
  <c r="H49" i="168"/>
  <c r="H48" i="168"/>
  <c r="H47" i="168"/>
  <c r="H46" i="168"/>
  <c r="H45" i="168"/>
  <c r="H44" i="168"/>
  <c r="H43" i="168"/>
  <c r="H42" i="168"/>
  <c r="H41" i="168"/>
  <c r="H40" i="168"/>
  <c r="H39" i="168"/>
  <c r="H38" i="168"/>
  <c r="H37" i="168"/>
  <c r="H36" i="168"/>
  <c r="H35" i="168"/>
  <c r="H34" i="168"/>
  <c r="H33" i="168"/>
  <c r="H32" i="168"/>
  <c r="H31" i="168"/>
  <c r="H30" i="168"/>
  <c r="H29" i="168"/>
  <c r="H28" i="168"/>
  <c r="H27" i="168"/>
  <c r="H26" i="168"/>
  <c r="H25" i="168"/>
  <c r="H23" i="168"/>
  <c r="H22" i="168"/>
  <c r="H21" i="168"/>
  <c r="H20" i="168"/>
  <c r="H19" i="168"/>
  <c r="H18" i="168"/>
  <c r="H17" i="168"/>
  <c r="H16" i="168"/>
  <c r="H15" i="168"/>
  <c r="H14" i="168"/>
  <c r="H13" i="168"/>
  <c r="B8" i="168"/>
  <c r="H107" i="167"/>
  <c r="H106" i="167"/>
  <c r="H105" i="167"/>
  <c r="H104" i="167"/>
  <c r="H103" i="167"/>
  <c r="H102" i="167"/>
  <c r="H101" i="167"/>
  <c r="H99" i="167"/>
  <c r="H98" i="167"/>
  <c r="H97" i="167"/>
  <c r="H96" i="167"/>
  <c r="H95" i="167"/>
  <c r="H94" i="167"/>
  <c r="H93" i="167"/>
  <c r="H92" i="167"/>
  <c r="H91" i="167"/>
  <c r="H90" i="167"/>
  <c r="H89" i="167"/>
  <c r="H88" i="167"/>
  <c r="H87" i="167"/>
  <c r="H86" i="167"/>
  <c r="H85" i="167"/>
  <c r="H84" i="167"/>
  <c r="H83" i="167"/>
  <c r="H82" i="167"/>
  <c r="H81" i="167"/>
  <c r="H80" i="167"/>
  <c r="H79" i="167"/>
  <c r="H78" i="167"/>
  <c r="H77" i="167"/>
  <c r="H76" i="167"/>
  <c r="H75" i="167"/>
  <c r="H74" i="167"/>
  <c r="H73" i="167"/>
  <c r="H72" i="167"/>
  <c r="H71" i="167"/>
  <c r="H70" i="167"/>
  <c r="H69" i="167"/>
  <c r="H68" i="167"/>
  <c r="H67" i="167"/>
  <c r="H66" i="167"/>
  <c r="H65" i="167"/>
  <c r="H64" i="167"/>
  <c r="H63" i="167"/>
  <c r="H62" i="167"/>
  <c r="H61" i="167"/>
  <c r="H55" i="167"/>
  <c r="H54" i="167"/>
  <c r="H53" i="167"/>
  <c r="H52" i="167"/>
  <c r="H51" i="167"/>
  <c r="H50" i="167"/>
  <c r="H49" i="167"/>
  <c r="H48" i="167"/>
  <c r="H47" i="167"/>
  <c r="H46" i="167"/>
  <c r="H45" i="167"/>
  <c r="H44" i="167"/>
  <c r="H43" i="167"/>
  <c r="H42" i="167"/>
  <c r="H41" i="167"/>
  <c r="H40" i="167"/>
  <c r="H39" i="167"/>
  <c r="H38" i="167"/>
  <c r="H37" i="167"/>
  <c r="H36" i="167"/>
  <c r="H35" i="167"/>
  <c r="H34" i="167"/>
  <c r="H33" i="167"/>
  <c r="H32" i="167"/>
  <c r="H31" i="167"/>
  <c r="H30" i="167"/>
  <c r="H29" i="167"/>
  <c r="H28" i="167"/>
  <c r="H27" i="167"/>
  <c r="H26" i="167"/>
  <c r="H25" i="167"/>
  <c r="H23" i="167"/>
  <c r="H22" i="167"/>
  <c r="H21" i="167"/>
  <c r="H20" i="167"/>
  <c r="H19" i="167"/>
  <c r="H18" i="167"/>
  <c r="H17" i="167"/>
  <c r="H16" i="167"/>
  <c r="H15" i="167"/>
  <c r="H14" i="167"/>
  <c r="H13" i="167"/>
  <c r="B8" i="167"/>
  <c r="H107" i="166"/>
  <c r="H106" i="166"/>
  <c r="H105" i="166"/>
  <c r="H104" i="166"/>
  <c r="H103" i="166"/>
  <c r="H102" i="166"/>
  <c r="H101" i="166"/>
  <c r="H99" i="166"/>
  <c r="H98" i="166"/>
  <c r="H97" i="166"/>
  <c r="H96" i="166"/>
  <c r="H95" i="166"/>
  <c r="H94" i="166"/>
  <c r="H93" i="166"/>
  <c r="H92" i="166"/>
  <c r="H91" i="166"/>
  <c r="H90" i="166"/>
  <c r="H89" i="166"/>
  <c r="H88" i="166"/>
  <c r="H87" i="166"/>
  <c r="H86" i="166"/>
  <c r="H85" i="166"/>
  <c r="H84" i="166"/>
  <c r="H83" i="166"/>
  <c r="H82" i="166"/>
  <c r="H81" i="166"/>
  <c r="H80" i="166"/>
  <c r="H79" i="166"/>
  <c r="H78" i="166"/>
  <c r="H77" i="166"/>
  <c r="H76" i="166"/>
  <c r="H75" i="166"/>
  <c r="H74" i="166"/>
  <c r="H73" i="166"/>
  <c r="H72" i="166"/>
  <c r="H71" i="166"/>
  <c r="H70" i="166"/>
  <c r="H69" i="166"/>
  <c r="H68" i="166"/>
  <c r="H67" i="166"/>
  <c r="H66" i="166"/>
  <c r="H65" i="166"/>
  <c r="H64" i="166"/>
  <c r="H63" i="166"/>
  <c r="H62" i="166"/>
  <c r="H61" i="166"/>
  <c r="H55" i="166"/>
  <c r="H54" i="166"/>
  <c r="H53" i="166"/>
  <c r="H52" i="166"/>
  <c r="H51" i="166"/>
  <c r="H50" i="166"/>
  <c r="H49" i="166"/>
  <c r="H48" i="166"/>
  <c r="H47" i="166"/>
  <c r="H46" i="166"/>
  <c r="H45" i="166"/>
  <c r="H44" i="166"/>
  <c r="H43" i="166"/>
  <c r="H42" i="166"/>
  <c r="H41" i="166"/>
  <c r="H40" i="166"/>
  <c r="H39" i="166"/>
  <c r="H38" i="166"/>
  <c r="H37" i="166"/>
  <c r="H36" i="166"/>
  <c r="H35" i="166"/>
  <c r="H34" i="166"/>
  <c r="H33" i="166"/>
  <c r="H32" i="166"/>
  <c r="H31" i="166"/>
  <c r="H30" i="166"/>
  <c r="H29" i="166"/>
  <c r="H28" i="166"/>
  <c r="H27" i="166"/>
  <c r="H26" i="166"/>
  <c r="H25" i="166"/>
  <c r="H23" i="166"/>
  <c r="H22" i="166"/>
  <c r="H21" i="166"/>
  <c r="H20" i="166"/>
  <c r="H19" i="166"/>
  <c r="H18" i="166"/>
  <c r="H17" i="166"/>
  <c r="H16" i="166"/>
  <c r="H15" i="166"/>
  <c r="H14" i="166"/>
  <c r="H13" i="166"/>
  <c r="B8" i="166"/>
  <c r="H107" i="165"/>
  <c r="H106" i="165"/>
  <c r="H105" i="165"/>
  <c r="H104" i="165"/>
  <c r="H103" i="165"/>
  <c r="H102" i="165"/>
  <c r="H101" i="165"/>
  <c r="H99" i="165"/>
  <c r="H98" i="165"/>
  <c r="H97" i="165"/>
  <c r="H96" i="165"/>
  <c r="H95" i="165"/>
  <c r="H94" i="165"/>
  <c r="H93" i="165"/>
  <c r="H92" i="165"/>
  <c r="H91" i="165"/>
  <c r="H90" i="165"/>
  <c r="H89" i="165"/>
  <c r="H88" i="165"/>
  <c r="H87" i="165"/>
  <c r="H86" i="165"/>
  <c r="H85" i="165"/>
  <c r="H84" i="165"/>
  <c r="H83" i="165"/>
  <c r="H82" i="165"/>
  <c r="H81" i="165"/>
  <c r="H80" i="165"/>
  <c r="H79" i="165"/>
  <c r="H78" i="165"/>
  <c r="H77" i="165"/>
  <c r="H76" i="165"/>
  <c r="H75" i="165"/>
  <c r="H74" i="165"/>
  <c r="H73" i="165"/>
  <c r="H72" i="165"/>
  <c r="H71" i="165"/>
  <c r="H70" i="165"/>
  <c r="H69" i="165"/>
  <c r="H68" i="165"/>
  <c r="H67" i="165"/>
  <c r="H66" i="165"/>
  <c r="H65" i="165"/>
  <c r="H64" i="165"/>
  <c r="H63" i="165"/>
  <c r="H62" i="165"/>
  <c r="H61" i="165"/>
  <c r="H55" i="165"/>
  <c r="H54" i="165"/>
  <c r="H53" i="165"/>
  <c r="H52" i="165"/>
  <c r="H51" i="165"/>
  <c r="H50" i="165"/>
  <c r="H49" i="165"/>
  <c r="H48" i="165"/>
  <c r="H47" i="165"/>
  <c r="H46" i="165"/>
  <c r="H45" i="165"/>
  <c r="H44" i="165"/>
  <c r="H43" i="165"/>
  <c r="H42" i="165"/>
  <c r="H41" i="165"/>
  <c r="H40" i="165"/>
  <c r="H39" i="165"/>
  <c r="H38" i="165"/>
  <c r="H37" i="165"/>
  <c r="H36" i="165"/>
  <c r="H35" i="165"/>
  <c r="H34" i="165"/>
  <c r="H33" i="165"/>
  <c r="H32" i="165"/>
  <c r="H31" i="165"/>
  <c r="H30" i="165"/>
  <c r="H29" i="165"/>
  <c r="H28" i="165"/>
  <c r="H27" i="165"/>
  <c r="H26" i="165"/>
  <c r="H25" i="165"/>
  <c r="H23" i="165"/>
  <c r="H22" i="165"/>
  <c r="H21" i="165"/>
  <c r="H20" i="165"/>
  <c r="H19" i="165"/>
  <c r="H18" i="165"/>
  <c r="H17" i="165"/>
  <c r="H16" i="165"/>
  <c r="H15" i="165"/>
  <c r="H14" i="165"/>
  <c r="H13" i="165"/>
  <c r="B8" i="165"/>
  <c r="H107" i="164"/>
  <c r="H106" i="164"/>
  <c r="H105" i="164"/>
  <c r="H104" i="164"/>
  <c r="H103" i="164"/>
  <c r="H102" i="164"/>
  <c r="H101" i="164"/>
  <c r="H99" i="164"/>
  <c r="H98" i="164"/>
  <c r="H97" i="164"/>
  <c r="H96" i="164"/>
  <c r="H95" i="164"/>
  <c r="H94" i="164"/>
  <c r="H93" i="164"/>
  <c r="H92" i="164"/>
  <c r="H91" i="164"/>
  <c r="H90" i="164"/>
  <c r="H89" i="164"/>
  <c r="H88" i="164"/>
  <c r="H87" i="164"/>
  <c r="H86" i="164"/>
  <c r="H85" i="164"/>
  <c r="H84" i="164"/>
  <c r="H83" i="164"/>
  <c r="H82" i="164"/>
  <c r="H81" i="164"/>
  <c r="H80" i="164"/>
  <c r="H79" i="164"/>
  <c r="H78" i="164"/>
  <c r="H77" i="164"/>
  <c r="H76" i="164"/>
  <c r="H75" i="164"/>
  <c r="H74" i="164"/>
  <c r="H73" i="164"/>
  <c r="H72" i="164"/>
  <c r="H71" i="164"/>
  <c r="H70" i="164"/>
  <c r="H69" i="164"/>
  <c r="H68" i="164"/>
  <c r="H67" i="164"/>
  <c r="H66" i="164"/>
  <c r="H65" i="164"/>
  <c r="H64" i="164"/>
  <c r="H63" i="164"/>
  <c r="H62" i="164"/>
  <c r="H61" i="164"/>
  <c r="H55" i="164"/>
  <c r="H54" i="164"/>
  <c r="H53" i="164"/>
  <c r="H52" i="164"/>
  <c r="H51" i="164"/>
  <c r="H50" i="164"/>
  <c r="H49" i="164"/>
  <c r="H48" i="164"/>
  <c r="H47" i="164"/>
  <c r="H46" i="164"/>
  <c r="H45" i="164"/>
  <c r="H44" i="164"/>
  <c r="H43" i="164"/>
  <c r="H42" i="164"/>
  <c r="H41" i="164"/>
  <c r="H40" i="164"/>
  <c r="H39" i="164"/>
  <c r="H38" i="164"/>
  <c r="H37" i="164"/>
  <c r="H36" i="164"/>
  <c r="H35" i="164"/>
  <c r="H34" i="164"/>
  <c r="H33" i="164"/>
  <c r="H32" i="164"/>
  <c r="H31" i="164"/>
  <c r="H30" i="164"/>
  <c r="H29" i="164"/>
  <c r="H28" i="164"/>
  <c r="H27" i="164"/>
  <c r="H26" i="164"/>
  <c r="H25" i="164"/>
  <c r="H23" i="164"/>
  <c r="H22" i="164"/>
  <c r="H21" i="164"/>
  <c r="H20" i="164"/>
  <c r="H19" i="164"/>
  <c r="H18" i="164"/>
  <c r="H17" i="164"/>
  <c r="H16" i="164"/>
  <c r="H15" i="164"/>
  <c r="H14" i="164"/>
  <c r="H13" i="164"/>
  <c r="B8" i="164"/>
  <c r="H107" i="163"/>
  <c r="H106" i="163"/>
  <c r="H105" i="163"/>
  <c r="H104" i="163"/>
  <c r="H103" i="163"/>
  <c r="H102" i="163"/>
  <c r="H101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H78" i="163"/>
  <c r="H77" i="163"/>
  <c r="H76" i="163"/>
  <c r="H75" i="163"/>
  <c r="H74" i="163"/>
  <c r="H73" i="163"/>
  <c r="H72" i="163"/>
  <c r="H71" i="163"/>
  <c r="H70" i="163"/>
  <c r="H69" i="163"/>
  <c r="H68" i="163"/>
  <c r="H67" i="163"/>
  <c r="H66" i="163"/>
  <c r="H65" i="163"/>
  <c r="H64" i="163"/>
  <c r="H63" i="163"/>
  <c r="H62" i="163"/>
  <c r="H61" i="163"/>
  <c r="H55" i="163"/>
  <c r="H54" i="163"/>
  <c r="H53" i="163"/>
  <c r="H52" i="163"/>
  <c r="H51" i="163"/>
  <c r="H50" i="163"/>
  <c r="H49" i="163"/>
  <c r="H48" i="163"/>
  <c r="H47" i="163"/>
  <c r="H46" i="163"/>
  <c r="H45" i="163"/>
  <c r="H44" i="163"/>
  <c r="H43" i="163"/>
  <c r="H42" i="163"/>
  <c r="H41" i="163"/>
  <c r="H40" i="163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3" i="163"/>
  <c r="H22" i="163"/>
  <c r="H21" i="163"/>
  <c r="H20" i="163"/>
  <c r="H19" i="163"/>
  <c r="H18" i="163"/>
  <c r="H17" i="163"/>
  <c r="H16" i="163"/>
  <c r="H15" i="163"/>
  <c r="H14" i="163"/>
  <c r="H13" i="163"/>
  <c r="B8" i="163"/>
  <c r="H107" i="162"/>
  <c r="H106" i="162"/>
  <c r="H105" i="162"/>
  <c r="H104" i="162"/>
  <c r="H103" i="162"/>
  <c r="H102" i="162"/>
  <c r="H101" i="162"/>
  <c r="H99" i="162"/>
  <c r="H98" i="162"/>
  <c r="H97" i="162"/>
  <c r="H96" i="162"/>
  <c r="H95" i="162"/>
  <c r="H94" i="162"/>
  <c r="H93" i="162"/>
  <c r="H92" i="162"/>
  <c r="H91" i="162"/>
  <c r="H90" i="162"/>
  <c r="H89" i="162"/>
  <c r="H88" i="162"/>
  <c r="H87" i="162"/>
  <c r="H86" i="162"/>
  <c r="H85" i="162"/>
  <c r="H84" i="162"/>
  <c r="H83" i="162"/>
  <c r="H82" i="162"/>
  <c r="H81" i="162"/>
  <c r="H80" i="162"/>
  <c r="H79" i="162"/>
  <c r="H78" i="162"/>
  <c r="H77" i="162"/>
  <c r="H76" i="162"/>
  <c r="H75" i="162"/>
  <c r="H74" i="162"/>
  <c r="H73" i="162"/>
  <c r="H72" i="162"/>
  <c r="H71" i="162"/>
  <c r="H70" i="162"/>
  <c r="H69" i="162"/>
  <c r="H68" i="162"/>
  <c r="H67" i="162"/>
  <c r="H66" i="162"/>
  <c r="H65" i="162"/>
  <c r="H64" i="162"/>
  <c r="H63" i="162"/>
  <c r="H62" i="162"/>
  <c r="H61" i="162"/>
  <c r="H55" i="162"/>
  <c r="H54" i="162"/>
  <c r="H53" i="162"/>
  <c r="H52" i="162"/>
  <c r="H51" i="162"/>
  <c r="H50" i="162"/>
  <c r="H49" i="162"/>
  <c r="H48" i="162"/>
  <c r="H47" i="162"/>
  <c r="H46" i="162"/>
  <c r="H45" i="162"/>
  <c r="H44" i="162"/>
  <c r="H43" i="162"/>
  <c r="H42" i="162"/>
  <c r="H41" i="162"/>
  <c r="H40" i="162"/>
  <c r="H39" i="162"/>
  <c r="H38" i="162"/>
  <c r="H37" i="162"/>
  <c r="H36" i="162"/>
  <c r="H35" i="162"/>
  <c r="H34" i="162"/>
  <c r="H33" i="162"/>
  <c r="H32" i="162"/>
  <c r="H31" i="162"/>
  <c r="H30" i="162"/>
  <c r="H29" i="162"/>
  <c r="H28" i="162"/>
  <c r="H27" i="162"/>
  <c r="H26" i="162"/>
  <c r="H25" i="162"/>
  <c r="H23" i="162"/>
  <c r="H22" i="162"/>
  <c r="H21" i="162"/>
  <c r="H20" i="162"/>
  <c r="H19" i="162"/>
  <c r="H18" i="162"/>
  <c r="H17" i="162"/>
  <c r="H16" i="162"/>
  <c r="H15" i="162"/>
  <c r="H14" i="162"/>
  <c r="H13" i="162"/>
  <c r="B8" i="162"/>
  <c r="H107" i="161"/>
  <c r="H106" i="161"/>
  <c r="H105" i="161"/>
  <c r="H104" i="161"/>
  <c r="H103" i="161"/>
  <c r="H102" i="161"/>
  <c r="H101" i="161"/>
  <c r="H99" i="161"/>
  <c r="H98" i="161"/>
  <c r="H97" i="161"/>
  <c r="H96" i="161"/>
  <c r="H95" i="161"/>
  <c r="H94" i="161"/>
  <c r="H93" i="161"/>
  <c r="H92" i="161"/>
  <c r="H91" i="16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H77" i="161"/>
  <c r="H76" i="161"/>
  <c r="H75" i="161"/>
  <c r="H74" i="161"/>
  <c r="H73" i="161"/>
  <c r="H72" i="161"/>
  <c r="H71" i="161"/>
  <c r="H70" i="161"/>
  <c r="H69" i="161"/>
  <c r="H68" i="161"/>
  <c r="H67" i="161"/>
  <c r="H66" i="161"/>
  <c r="H65" i="161"/>
  <c r="H64" i="161"/>
  <c r="H63" i="161"/>
  <c r="H62" i="161"/>
  <c r="H61" i="161"/>
  <c r="H55" i="161"/>
  <c r="H54" i="161"/>
  <c r="H53" i="161"/>
  <c r="H52" i="161"/>
  <c r="H51" i="161"/>
  <c r="H50" i="161"/>
  <c r="H49" i="161"/>
  <c r="H48" i="161"/>
  <c r="H47" i="161"/>
  <c r="H46" i="161"/>
  <c r="H45" i="161"/>
  <c r="H44" i="161"/>
  <c r="H43" i="161"/>
  <c r="H42" i="161"/>
  <c r="H41" i="161"/>
  <c r="H40" i="161"/>
  <c r="H39" i="161"/>
  <c r="H38" i="161"/>
  <c r="H37" i="161"/>
  <c r="H36" i="161"/>
  <c r="H35" i="161"/>
  <c r="H34" i="161"/>
  <c r="H33" i="161"/>
  <c r="H32" i="161"/>
  <c r="H31" i="161"/>
  <c r="H30" i="161"/>
  <c r="H29" i="161"/>
  <c r="H28" i="161"/>
  <c r="H27" i="161"/>
  <c r="H26" i="161"/>
  <c r="H25" i="161"/>
  <c r="H23" i="161"/>
  <c r="H22" i="161"/>
  <c r="H21" i="161"/>
  <c r="H20" i="161"/>
  <c r="H19" i="161"/>
  <c r="H18" i="161"/>
  <c r="H17" i="161"/>
  <c r="H16" i="161"/>
  <c r="H15" i="161"/>
  <c r="H14" i="161"/>
  <c r="H13" i="161"/>
  <c r="B8" i="161"/>
  <c r="H107" i="160"/>
  <c r="H106" i="160"/>
  <c r="H105" i="160"/>
  <c r="H104" i="160"/>
  <c r="H103" i="160"/>
  <c r="H102" i="160"/>
  <c r="H101" i="160"/>
  <c r="H99" i="160"/>
  <c r="H98" i="160"/>
  <c r="H97" i="160"/>
  <c r="H96" i="160"/>
  <c r="H95" i="160"/>
  <c r="H94" i="160"/>
  <c r="H93" i="160"/>
  <c r="H92" i="160"/>
  <c r="H91" i="160"/>
  <c r="H90" i="160"/>
  <c r="H89" i="160"/>
  <c r="H88" i="160"/>
  <c r="H87" i="160"/>
  <c r="H86" i="160"/>
  <c r="H85" i="160"/>
  <c r="H84" i="160"/>
  <c r="H83" i="160"/>
  <c r="H82" i="160"/>
  <c r="H81" i="160"/>
  <c r="H80" i="160"/>
  <c r="H79" i="160"/>
  <c r="H78" i="160"/>
  <c r="H77" i="160"/>
  <c r="H76" i="160"/>
  <c r="H75" i="160"/>
  <c r="H74" i="160"/>
  <c r="H73" i="160"/>
  <c r="H72" i="160"/>
  <c r="H71" i="160"/>
  <c r="H70" i="160"/>
  <c r="H69" i="160"/>
  <c r="H68" i="160"/>
  <c r="H67" i="160"/>
  <c r="H66" i="160"/>
  <c r="H65" i="160"/>
  <c r="H64" i="160"/>
  <c r="H63" i="160"/>
  <c r="H62" i="160"/>
  <c r="H61" i="160"/>
  <c r="H55" i="160"/>
  <c r="H54" i="160"/>
  <c r="H53" i="160"/>
  <c r="H52" i="160"/>
  <c r="H51" i="160"/>
  <c r="H50" i="160"/>
  <c r="H49" i="160"/>
  <c r="H48" i="160"/>
  <c r="H47" i="160"/>
  <c r="H46" i="160"/>
  <c r="H45" i="160"/>
  <c r="H44" i="160"/>
  <c r="H43" i="160"/>
  <c r="H42" i="160"/>
  <c r="H41" i="160"/>
  <c r="H40" i="160"/>
  <c r="H39" i="160"/>
  <c r="H38" i="160"/>
  <c r="H37" i="160"/>
  <c r="H36" i="160"/>
  <c r="H35" i="160"/>
  <c r="H34" i="160"/>
  <c r="H33" i="160"/>
  <c r="H32" i="160"/>
  <c r="H31" i="160"/>
  <c r="H30" i="160"/>
  <c r="H29" i="160"/>
  <c r="H28" i="160"/>
  <c r="H27" i="160"/>
  <c r="H26" i="160"/>
  <c r="H25" i="160"/>
  <c r="H23" i="160"/>
  <c r="H22" i="160"/>
  <c r="H21" i="160"/>
  <c r="H20" i="160"/>
  <c r="H19" i="160"/>
  <c r="H18" i="160"/>
  <c r="H17" i="160"/>
  <c r="H16" i="160"/>
  <c r="H15" i="160"/>
  <c r="H14" i="160"/>
  <c r="H13" i="160"/>
  <c r="B8" i="160"/>
  <c r="H107" i="159"/>
  <c r="H106" i="159"/>
  <c r="H105" i="159"/>
  <c r="H104" i="159"/>
  <c r="H103" i="159"/>
  <c r="H102" i="159"/>
  <c r="H101" i="159"/>
  <c r="H99" i="159"/>
  <c r="H98" i="159"/>
  <c r="H97" i="159"/>
  <c r="H96" i="159"/>
  <c r="H95" i="159"/>
  <c r="H94" i="159"/>
  <c r="H93" i="159"/>
  <c r="H92" i="159"/>
  <c r="H91" i="159"/>
  <c r="H90" i="159"/>
  <c r="H89" i="159"/>
  <c r="H88" i="159"/>
  <c r="H87" i="159"/>
  <c r="H86" i="159"/>
  <c r="H85" i="159"/>
  <c r="H84" i="159"/>
  <c r="H83" i="159"/>
  <c r="H82" i="159"/>
  <c r="H81" i="159"/>
  <c r="H80" i="159"/>
  <c r="H79" i="159"/>
  <c r="H78" i="159"/>
  <c r="H77" i="159"/>
  <c r="H76" i="159"/>
  <c r="H75" i="159"/>
  <c r="H74" i="159"/>
  <c r="H73" i="159"/>
  <c r="H72" i="159"/>
  <c r="H71" i="159"/>
  <c r="H70" i="159"/>
  <c r="H69" i="159"/>
  <c r="H68" i="159"/>
  <c r="H67" i="159"/>
  <c r="H66" i="159"/>
  <c r="H65" i="159"/>
  <c r="H64" i="159"/>
  <c r="H63" i="159"/>
  <c r="H62" i="159"/>
  <c r="H61" i="159"/>
  <c r="H55" i="159"/>
  <c r="H54" i="159"/>
  <c r="H53" i="159"/>
  <c r="H52" i="159"/>
  <c r="H51" i="159"/>
  <c r="H50" i="159"/>
  <c r="H49" i="159"/>
  <c r="H48" i="159"/>
  <c r="H47" i="159"/>
  <c r="H46" i="159"/>
  <c r="H45" i="159"/>
  <c r="H44" i="159"/>
  <c r="H43" i="159"/>
  <c r="H42" i="159"/>
  <c r="H41" i="159"/>
  <c r="H40" i="159"/>
  <c r="H39" i="159"/>
  <c r="H38" i="159"/>
  <c r="H37" i="159"/>
  <c r="H36" i="159"/>
  <c r="H35" i="159"/>
  <c r="H34" i="159"/>
  <c r="H33" i="159"/>
  <c r="H32" i="159"/>
  <c r="H31" i="159"/>
  <c r="H30" i="159"/>
  <c r="H29" i="159"/>
  <c r="H28" i="159"/>
  <c r="H27" i="159"/>
  <c r="H26" i="159"/>
  <c r="H25" i="159"/>
  <c r="H23" i="159"/>
  <c r="H22" i="159"/>
  <c r="H21" i="159"/>
  <c r="H20" i="159"/>
  <c r="H19" i="159"/>
  <c r="H18" i="159"/>
  <c r="H17" i="159"/>
  <c r="H16" i="159"/>
  <c r="H15" i="159"/>
  <c r="H14" i="159"/>
  <c r="H13" i="159"/>
  <c r="B8" i="159"/>
  <c r="H107" i="158"/>
  <c r="H106" i="158"/>
  <c r="H105" i="158"/>
  <c r="H104" i="158"/>
  <c r="H103" i="158"/>
  <c r="H102" i="158"/>
  <c r="H101" i="158"/>
  <c r="H99" i="158"/>
  <c r="H98" i="158"/>
  <c r="H97" i="158"/>
  <c r="H96" i="158"/>
  <c r="H95" i="158"/>
  <c r="H94" i="158"/>
  <c r="H93" i="158"/>
  <c r="H92" i="158"/>
  <c r="H91" i="158"/>
  <c r="H90" i="158"/>
  <c r="H89" i="158"/>
  <c r="H88" i="158"/>
  <c r="H87" i="158"/>
  <c r="H86" i="158"/>
  <c r="H85" i="158"/>
  <c r="H84" i="158"/>
  <c r="H83" i="158"/>
  <c r="H82" i="158"/>
  <c r="H81" i="158"/>
  <c r="H80" i="158"/>
  <c r="H79" i="158"/>
  <c r="H78" i="158"/>
  <c r="H77" i="158"/>
  <c r="H76" i="158"/>
  <c r="H75" i="158"/>
  <c r="H74" i="158"/>
  <c r="H73" i="158"/>
  <c r="H72" i="158"/>
  <c r="H71" i="158"/>
  <c r="H70" i="158"/>
  <c r="H69" i="158"/>
  <c r="H68" i="158"/>
  <c r="H67" i="158"/>
  <c r="H66" i="158"/>
  <c r="H65" i="158"/>
  <c r="H64" i="158"/>
  <c r="H63" i="158"/>
  <c r="H62" i="158"/>
  <c r="H61" i="158"/>
  <c r="H55" i="158"/>
  <c r="H54" i="158"/>
  <c r="H53" i="158"/>
  <c r="H52" i="158"/>
  <c r="H51" i="158"/>
  <c r="H50" i="158"/>
  <c r="H49" i="158"/>
  <c r="H48" i="158"/>
  <c r="H47" i="158"/>
  <c r="H46" i="158"/>
  <c r="H45" i="158"/>
  <c r="H44" i="158"/>
  <c r="H43" i="158"/>
  <c r="H42" i="158"/>
  <c r="H41" i="158"/>
  <c r="H40" i="158"/>
  <c r="H39" i="158"/>
  <c r="H38" i="158"/>
  <c r="H37" i="158"/>
  <c r="H36" i="158"/>
  <c r="H35" i="158"/>
  <c r="H34" i="158"/>
  <c r="H33" i="158"/>
  <c r="H32" i="158"/>
  <c r="H31" i="158"/>
  <c r="H30" i="158"/>
  <c r="H29" i="158"/>
  <c r="H28" i="158"/>
  <c r="H27" i="158"/>
  <c r="H26" i="158"/>
  <c r="H25" i="158"/>
  <c r="H23" i="158"/>
  <c r="H22" i="158"/>
  <c r="H21" i="158"/>
  <c r="H20" i="158"/>
  <c r="H19" i="158"/>
  <c r="H18" i="158"/>
  <c r="H17" i="158"/>
  <c r="H16" i="158"/>
  <c r="H15" i="158"/>
  <c r="H14" i="158"/>
  <c r="H13" i="158"/>
  <c r="B8" i="158"/>
  <c r="H107" i="157"/>
  <c r="H106" i="157"/>
  <c r="H105" i="157"/>
  <c r="H104" i="157"/>
  <c r="H103" i="157"/>
  <c r="H102" i="157"/>
  <c r="H101" i="157"/>
  <c r="H99" i="157"/>
  <c r="H98" i="157"/>
  <c r="H97" i="157"/>
  <c r="H96" i="157"/>
  <c r="H95" i="157"/>
  <c r="H94" i="157"/>
  <c r="H93" i="157"/>
  <c r="H92" i="157"/>
  <c r="H91" i="157"/>
  <c r="H90" i="157"/>
  <c r="H89" i="157"/>
  <c r="H88" i="157"/>
  <c r="H87" i="157"/>
  <c r="H86" i="157"/>
  <c r="H85" i="157"/>
  <c r="H84" i="157"/>
  <c r="H83" i="157"/>
  <c r="H82" i="157"/>
  <c r="H81" i="157"/>
  <c r="H80" i="157"/>
  <c r="H79" i="157"/>
  <c r="H78" i="157"/>
  <c r="H77" i="157"/>
  <c r="H76" i="157"/>
  <c r="H75" i="157"/>
  <c r="H74" i="157"/>
  <c r="H73" i="157"/>
  <c r="H72" i="157"/>
  <c r="H71" i="157"/>
  <c r="H70" i="157"/>
  <c r="H69" i="157"/>
  <c r="H68" i="157"/>
  <c r="H67" i="157"/>
  <c r="H66" i="157"/>
  <c r="H65" i="157"/>
  <c r="H64" i="157"/>
  <c r="H63" i="157"/>
  <c r="H62" i="157"/>
  <c r="H61" i="157"/>
  <c r="H55" i="157"/>
  <c r="H54" i="157"/>
  <c r="H53" i="157"/>
  <c r="H52" i="157"/>
  <c r="H51" i="157"/>
  <c r="H50" i="157"/>
  <c r="H49" i="157"/>
  <c r="H48" i="157"/>
  <c r="H47" i="157"/>
  <c r="H46" i="157"/>
  <c r="H45" i="157"/>
  <c r="H44" i="157"/>
  <c r="H43" i="157"/>
  <c r="H42" i="157"/>
  <c r="H41" i="157"/>
  <c r="H40" i="157"/>
  <c r="H39" i="157"/>
  <c r="H38" i="157"/>
  <c r="H37" i="157"/>
  <c r="H36" i="157"/>
  <c r="H35" i="157"/>
  <c r="H34" i="157"/>
  <c r="H33" i="157"/>
  <c r="H32" i="157"/>
  <c r="H31" i="157"/>
  <c r="H30" i="157"/>
  <c r="H29" i="157"/>
  <c r="H28" i="157"/>
  <c r="H27" i="157"/>
  <c r="H26" i="157"/>
  <c r="H25" i="157"/>
  <c r="H23" i="157"/>
  <c r="H22" i="157"/>
  <c r="H21" i="157"/>
  <c r="H20" i="157"/>
  <c r="H19" i="157"/>
  <c r="H18" i="157"/>
  <c r="H17" i="157"/>
  <c r="H16" i="157"/>
  <c r="H15" i="157"/>
  <c r="H14" i="157"/>
  <c r="H13" i="157"/>
  <c r="B8" i="157"/>
  <c r="H107" i="156"/>
  <c r="H106" i="156"/>
  <c r="H105" i="156"/>
  <c r="H104" i="156"/>
  <c r="H103" i="156"/>
  <c r="H102" i="156"/>
  <c r="H101" i="156"/>
  <c r="H99" i="156"/>
  <c r="H98" i="156"/>
  <c r="H97" i="156"/>
  <c r="H96" i="156"/>
  <c r="H95" i="156"/>
  <c r="H94" i="156"/>
  <c r="H93" i="156"/>
  <c r="H92" i="156"/>
  <c r="H91" i="156"/>
  <c r="H90" i="156"/>
  <c r="H89" i="156"/>
  <c r="H88" i="156"/>
  <c r="H87" i="156"/>
  <c r="H86" i="156"/>
  <c r="H85" i="156"/>
  <c r="H84" i="156"/>
  <c r="H83" i="156"/>
  <c r="H82" i="156"/>
  <c r="H81" i="156"/>
  <c r="H80" i="156"/>
  <c r="H79" i="156"/>
  <c r="H78" i="156"/>
  <c r="H77" i="156"/>
  <c r="H76" i="156"/>
  <c r="H75" i="156"/>
  <c r="H74" i="156"/>
  <c r="H73" i="156"/>
  <c r="H72" i="156"/>
  <c r="H71" i="156"/>
  <c r="H70" i="156"/>
  <c r="H69" i="156"/>
  <c r="H68" i="156"/>
  <c r="H67" i="156"/>
  <c r="H66" i="156"/>
  <c r="H65" i="156"/>
  <c r="H64" i="156"/>
  <c r="H63" i="156"/>
  <c r="H62" i="156"/>
  <c r="H61" i="156"/>
  <c r="H55" i="156"/>
  <c r="H54" i="156"/>
  <c r="H53" i="156"/>
  <c r="H52" i="156"/>
  <c r="H51" i="156"/>
  <c r="H50" i="156"/>
  <c r="H49" i="156"/>
  <c r="H48" i="156"/>
  <c r="H47" i="156"/>
  <c r="H46" i="156"/>
  <c r="H45" i="156"/>
  <c r="H44" i="156"/>
  <c r="H43" i="156"/>
  <c r="H42" i="156"/>
  <c r="H41" i="156"/>
  <c r="H40" i="156"/>
  <c r="H39" i="156"/>
  <c r="H38" i="156"/>
  <c r="H37" i="156"/>
  <c r="H36" i="156"/>
  <c r="H35" i="156"/>
  <c r="H34" i="156"/>
  <c r="H33" i="156"/>
  <c r="H32" i="156"/>
  <c r="H31" i="156"/>
  <c r="H30" i="156"/>
  <c r="H29" i="156"/>
  <c r="H28" i="156"/>
  <c r="H27" i="156"/>
  <c r="H26" i="156"/>
  <c r="H25" i="156"/>
  <c r="H23" i="156"/>
  <c r="H22" i="156"/>
  <c r="H21" i="156"/>
  <c r="H20" i="156"/>
  <c r="H19" i="156"/>
  <c r="H18" i="156"/>
  <c r="H17" i="156"/>
  <c r="H16" i="156"/>
  <c r="H15" i="156"/>
  <c r="H14" i="156"/>
  <c r="H13" i="156"/>
  <c r="B8" i="156"/>
  <c r="H107" i="155"/>
  <c r="H106" i="155"/>
  <c r="H105" i="155"/>
  <c r="H104" i="155"/>
  <c r="H103" i="155"/>
  <c r="H102" i="155"/>
  <c r="H101" i="155"/>
  <c r="H99" i="155"/>
  <c r="H98" i="155"/>
  <c r="H97" i="155"/>
  <c r="H96" i="155"/>
  <c r="H95" i="155"/>
  <c r="H94" i="155"/>
  <c r="H93" i="155"/>
  <c r="H92" i="155"/>
  <c r="H91" i="155"/>
  <c r="H90" i="155"/>
  <c r="H89" i="155"/>
  <c r="H88" i="155"/>
  <c r="H87" i="155"/>
  <c r="H86" i="155"/>
  <c r="H85" i="155"/>
  <c r="H84" i="155"/>
  <c r="H83" i="155"/>
  <c r="H82" i="155"/>
  <c r="H81" i="155"/>
  <c r="H80" i="155"/>
  <c r="H79" i="155"/>
  <c r="H78" i="155"/>
  <c r="H77" i="155"/>
  <c r="H76" i="155"/>
  <c r="H75" i="155"/>
  <c r="H74" i="155"/>
  <c r="H73" i="155"/>
  <c r="H72" i="155"/>
  <c r="H71" i="155"/>
  <c r="H70" i="155"/>
  <c r="H69" i="155"/>
  <c r="H68" i="155"/>
  <c r="H67" i="155"/>
  <c r="H66" i="155"/>
  <c r="H65" i="155"/>
  <c r="H64" i="155"/>
  <c r="H63" i="155"/>
  <c r="H62" i="155"/>
  <c r="H61" i="155"/>
  <c r="H55" i="155"/>
  <c r="H54" i="155"/>
  <c r="H53" i="155"/>
  <c r="H52" i="155"/>
  <c r="H51" i="155"/>
  <c r="H50" i="155"/>
  <c r="H49" i="155"/>
  <c r="H48" i="155"/>
  <c r="H47" i="155"/>
  <c r="H46" i="155"/>
  <c r="H45" i="155"/>
  <c r="H44" i="155"/>
  <c r="H43" i="155"/>
  <c r="H42" i="155"/>
  <c r="H41" i="155"/>
  <c r="H40" i="155"/>
  <c r="H39" i="155"/>
  <c r="H38" i="155"/>
  <c r="H37" i="155"/>
  <c r="H36" i="155"/>
  <c r="H35" i="155"/>
  <c r="H34" i="155"/>
  <c r="H33" i="155"/>
  <c r="H32" i="155"/>
  <c r="H31" i="155"/>
  <c r="H30" i="155"/>
  <c r="H29" i="155"/>
  <c r="H28" i="155"/>
  <c r="H27" i="155"/>
  <c r="H26" i="155"/>
  <c r="H25" i="155"/>
  <c r="H23" i="155"/>
  <c r="H22" i="155"/>
  <c r="H21" i="155"/>
  <c r="H20" i="155"/>
  <c r="H19" i="155"/>
  <c r="H18" i="155"/>
  <c r="H17" i="155"/>
  <c r="H16" i="155"/>
  <c r="H15" i="155"/>
  <c r="H14" i="155"/>
  <c r="H13" i="155"/>
  <c r="B8" i="155"/>
  <c r="H107" i="154"/>
  <c r="H106" i="154"/>
  <c r="H105" i="154"/>
  <c r="H104" i="154"/>
  <c r="H103" i="154"/>
  <c r="H102" i="154"/>
  <c r="H101" i="154"/>
  <c r="H99" i="154"/>
  <c r="H98" i="154"/>
  <c r="H97" i="154"/>
  <c r="H96" i="154"/>
  <c r="H95" i="154"/>
  <c r="H94" i="154"/>
  <c r="H93" i="154"/>
  <c r="H92" i="154"/>
  <c r="H91" i="154"/>
  <c r="H90" i="154"/>
  <c r="H89" i="154"/>
  <c r="H88" i="154"/>
  <c r="H87" i="154"/>
  <c r="H86" i="154"/>
  <c r="H85" i="154"/>
  <c r="H84" i="154"/>
  <c r="H83" i="154"/>
  <c r="H82" i="154"/>
  <c r="H81" i="154"/>
  <c r="H80" i="154"/>
  <c r="H79" i="154"/>
  <c r="H78" i="154"/>
  <c r="H77" i="154"/>
  <c r="H76" i="154"/>
  <c r="H75" i="154"/>
  <c r="H74" i="154"/>
  <c r="H73" i="154"/>
  <c r="H72" i="154"/>
  <c r="H71" i="154"/>
  <c r="H70" i="154"/>
  <c r="H69" i="154"/>
  <c r="H68" i="154"/>
  <c r="H67" i="154"/>
  <c r="H66" i="154"/>
  <c r="H65" i="154"/>
  <c r="H64" i="154"/>
  <c r="H63" i="154"/>
  <c r="H62" i="154"/>
  <c r="H61" i="154"/>
  <c r="H55" i="154"/>
  <c r="H54" i="154"/>
  <c r="H53" i="154"/>
  <c r="H52" i="154"/>
  <c r="H51" i="154"/>
  <c r="H50" i="154"/>
  <c r="H49" i="154"/>
  <c r="H48" i="154"/>
  <c r="H47" i="154"/>
  <c r="H46" i="154"/>
  <c r="H45" i="154"/>
  <c r="H44" i="154"/>
  <c r="H43" i="154"/>
  <c r="H42" i="154"/>
  <c r="H41" i="154"/>
  <c r="H40" i="154"/>
  <c r="H39" i="154"/>
  <c r="H38" i="154"/>
  <c r="H37" i="154"/>
  <c r="H36" i="154"/>
  <c r="H35" i="154"/>
  <c r="H34" i="154"/>
  <c r="H33" i="154"/>
  <c r="H32" i="154"/>
  <c r="H31" i="154"/>
  <c r="H30" i="154"/>
  <c r="H29" i="154"/>
  <c r="H28" i="154"/>
  <c r="H27" i="154"/>
  <c r="H26" i="154"/>
  <c r="H25" i="154"/>
  <c r="H23" i="154"/>
  <c r="H22" i="154"/>
  <c r="H21" i="154"/>
  <c r="H20" i="154"/>
  <c r="H19" i="154"/>
  <c r="H18" i="154"/>
  <c r="H17" i="154"/>
  <c r="H16" i="154"/>
  <c r="H15" i="154"/>
  <c r="H14" i="154"/>
  <c r="H13" i="154"/>
  <c r="B8" i="154"/>
  <c r="H107" i="153"/>
  <c r="H106" i="153"/>
  <c r="H105" i="153"/>
  <c r="H104" i="153"/>
  <c r="H103" i="153"/>
  <c r="H102" i="153"/>
  <c r="H101" i="153"/>
  <c r="H99" i="153"/>
  <c r="H98" i="153"/>
  <c r="H97" i="153"/>
  <c r="H96" i="153"/>
  <c r="H95" i="153"/>
  <c r="H94" i="153"/>
  <c r="H93" i="153"/>
  <c r="H92" i="153"/>
  <c r="H91" i="153"/>
  <c r="H90" i="153"/>
  <c r="H89" i="153"/>
  <c r="H88" i="153"/>
  <c r="H87" i="153"/>
  <c r="H86" i="153"/>
  <c r="H85" i="153"/>
  <c r="H84" i="153"/>
  <c r="H83" i="153"/>
  <c r="H82" i="153"/>
  <c r="H81" i="153"/>
  <c r="H80" i="153"/>
  <c r="H79" i="153"/>
  <c r="H78" i="153"/>
  <c r="H77" i="153"/>
  <c r="H76" i="153"/>
  <c r="H75" i="153"/>
  <c r="H74" i="153"/>
  <c r="H73" i="153"/>
  <c r="H72" i="153"/>
  <c r="H71" i="153"/>
  <c r="H70" i="153"/>
  <c r="H69" i="153"/>
  <c r="H68" i="153"/>
  <c r="H67" i="153"/>
  <c r="H66" i="153"/>
  <c r="H65" i="153"/>
  <c r="H64" i="153"/>
  <c r="H63" i="153"/>
  <c r="H62" i="153"/>
  <c r="H61" i="153"/>
  <c r="H55" i="153"/>
  <c r="H54" i="153"/>
  <c r="H53" i="153"/>
  <c r="H52" i="153"/>
  <c r="H51" i="153"/>
  <c r="H50" i="153"/>
  <c r="H49" i="153"/>
  <c r="H48" i="153"/>
  <c r="H47" i="153"/>
  <c r="H46" i="153"/>
  <c r="H45" i="153"/>
  <c r="H44" i="153"/>
  <c r="H43" i="153"/>
  <c r="H42" i="153"/>
  <c r="H41" i="153"/>
  <c r="H40" i="153"/>
  <c r="H39" i="153"/>
  <c r="H38" i="153"/>
  <c r="H37" i="153"/>
  <c r="H36" i="153"/>
  <c r="H35" i="153"/>
  <c r="H34" i="153"/>
  <c r="H33" i="153"/>
  <c r="H32" i="153"/>
  <c r="H31" i="153"/>
  <c r="H30" i="153"/>
  <c r="H29" i="153"/>
  <c r="H28" i="153"/>
  <c r="H27" i="153"/>
  <c r="H26" i="153"/>
  <c r="H25" i="153"/>
  <c r="H23" i="153"/>
  <c r="H22" i="153"/>
  <c r="H21" i="153"/>
  <c r="H20" i="153"/>
  <c r="H19" i="153"/>
  <c r="H18" i="153"/>
  <c r="H17" i="153"/>
  <c r="H16" i="153"/>
  <c r="H15" i="153"/>
  <c r="H14" i="153"/>
  <c r="H13" i="153"/>
  <c r="B8" i="153"/>
  <c r="H107" i="152"/>
  <c r="H106" i="152"/>
  <c r="H105" i="152"/>
  <c r="H104" i="152"/>
  <c r="H103" i="152"/>
  <c r="H102" i="152"/>
  <c r="H101" i="152"/>
  <c r="H99" i="152"/>
  <c r="H98" i="152"/>
  <c r="H97" i="152"/>
  <c r="H96" i="152"/>
  <c r="H95" i="152"/>
  <c r="H94" i="152"/>
  <c r="H93" i="152"/>
  <c r="H92" i="152"/>
  <c r="H91" i="152"/>
  <c r="H90" i="152"/>
  <c r="H89" i="152"/>
  <c r="H88" i="152"/>
  <c r="H87" i="152"/>
  <c r="H86" i="152"/>
  <c r="H85" i="152"/>
  <c r="H84" i="152"/>
  <c r="H83" i="152"/>
  <c r="H82" i="152"/>
  <c r="H81" i="152"/>
  <c r="H80" i="152"/>
  <c r="H79" i="152"/>
  <c r="H78" i="152"/>
  <c r="H77" i="152"/>
  <c r="H76" i="152"/>
  <c r="H75" i="152"/>
  <c r="H74" i="152"/>
  <c r="H73" i="152"/>
  <c r="H72" i="152"/>
  <c r="H71" i="152"/>
  <c r="H70" i="152"/>
  <c r="H69" i="152"/>
  <c r="H68" i="152"/>
  <c r="H67" i="152"/>
  <c r="H66" i="152"/>
  <c r="H65" i="152"/>
  <c r="H64" i="152"/>
  <c r="H63" i="152"/>
  <c r="H62" i="152"/>
  <c r="H61" i="152"/>
  <c r="H55" i="152"/>
  <c r="H54" i="152"/>
  <c r="H53" i="152"/>
  <c r="H52" i="152"/>
  <c r="H51" i="152"/>
  <c r="H50" i="152"/>
  <c r="H49" i="152"/>
  <c r="H48" i="152"/>
  <c r="H47" i="152"/>
  <c r="H46" i="152"/>
  <c r="H45" i="152"/>
  <c r="H44" i="152"/>
  <c r="H43" i="152"/>
  <c r="H42" i="152"/>
  <c r="H41" i="152"/>
  <c r="H40" i="152"/>
  <c r="H39" i="152"/>
  <c r="H38" i="152"/>
  <c r="H37" i="152"/>
  <c r="H36" i="152"/>
  <c r="H35" i="152"/>
  <c r="H34" i="152"/>
  <c r="H33" i="152"/>
  <c r="H32" i="152"/>
  <c r="H31" i="152"/>
  <c r="H30" i="152"/>
  <c r="H29" i="152"/>
  <c r="H28" i="152"/>
  <c r="H27" i="152"/>
  <c r="H26" i="152"/>
  <c r="H25" i="152"/>
  <c r="H23" i="152"/>
  <c r="H22" i="152"/>
  <c r="H21" i="152"/>
  <c r="H20" i="152"/>
  <c r="H19" i="152"/>
  <c r="H18" i="152"/>
  <c r="H17" i="152"/>
  <c r="H16" i="152"/>
  <c r="H15" i="152"/>
  <c r="H14" i="152"/>
  <c r="H13" i="152"/>
  <c r="B8" i="152"/>
  <c r="H107" i="151"/>
  <c r="H106" i="151"/>
  <c r="H105" i="151"/>
  <c r="H104" i="151"/>
  <c r="H103" i="151"/>
  <c r="H102" i="151"/>
  <c r="H101" i="151"/>
  <c r="H99" i="151"/>
  <c r="H98" i="151"/>
  <c r="H97" i="151"/>
  <c r="H96" i="151"/>
  <c r="H95" i="151"/>
  <c r="H94" i="151"/>
  <c r="H93" i="151"/>
  <c r="H92" i="151"/>
  <c r="H91" i="151"/>
  <c r="H90" i="151"/>
  <c r="H89" i="151"/>
  <c r="H88" i="151"/>
  <c r="H87" i="151"/>
  <c r="H86" i="151"/>
  <c r="H85" i="151"/>
  <c r="H84" i="151"/>
  <c r="H83" i="151"/>
  <c r="H82" i="151"/>
  <c r="H81" i="151"/>
  <c r="H80" i="151"/>
  <c r="H79" i="151"/>
  <c r="H78" i="151"/>
  <c r="H77" i="151"/>
  <c r="H76" i="151"/>
  <c r="H75" i="151"/>
  <c r="H74" i="151"/>
  <c r="H73" i="151"/>
  <c r="H72" i="151"/>
  <c r="H71" i="151"/>
  <c r="H70" i="151"/>
  <c r="H69" i="151"/>
  <c r="H68" i="151"/>
  <c r="H67" i="151"/>
  <c r="H66" i="151"/>
  <c r="H65" i="151"/>
  <c r="H64" i="151"/>
  <c r="H63" i="151"/>
  <c r="H62" i="151"/>
  <c r="H61" i="151"/>
  <c r="H55" i="151"/>
  <c r="H54" i="151"/>
  <c r="H53" i="151"/>
  <c r="H52" i="151"/>
  <c r="H51" i="151"/>
  <c r="H50" i="151"/>
  <c r="H49" i="151"/>
  <c r="H48" i="151"/>
  <c r="H47" i="151"/>
  <c r="H46" i="151"/>
  <c r="H45" i="151"/>
  <c r="H44" i="151"/>
  <c r="H43" i="151"/>
  <c r="H42" i="151"/>
  <c r="H41" i="151"/>
  <c r="H40" i="151"/>
  <c r="H39" i="151"/>
  <c r="H38" i="151"/>
  <c r="H37" i="151"/>
  <c r="H36" i="151"/>
  <c r="H35" i="151"/>
  <c r="H34" i="151"/>
  <c r="H33" i="151"/>
  <c r="H32" i="151"/>
  <c r="H31" i="151"/>
  <c r="H30" i="151"/>
  <c r="H29" i="151"/>
  <c r="H28" i="151"/>
  <c r="H27" i="151"/>
  <c r="H26" i="151"/>
  <c r="H25" i="151"/>
  <c r="H23" i="151"/>
  <c r="H22" i="151"/>
  <c r="H21" i="151"/>
  <c r="H20" i="151"/>
  <c r="H19" i="151"/>
  <c r="H18" i="151"/>
  <c r="H17" i="151"/>
  <c r="H16" i="151"/>
  <c r="H15" i="151"/>
  <c r="H14" i="151"/>
  <c r="H13" i="151"/>
  <c r="B8" i="151"/>
  <c r="H107" i="150"/>
  <c r="H106" i="150"/>
  <c r="H105" i="150"/>
  <c r="H104" i="150"/>
  <c r="H103" i="150"/>
  <c r="H102" i="150"/>
  <c r="H101" i="150"/>
  <c r="H99" i="150"/>
  <c r="H98" i="150"/>
  <c r="H97" i="150"/>
  <c r="H96" i="150"/>
  <c r="H95" i="150"/>
  <c r="H94" i="150"/>
  <c r="H93" i="150"/>
  <c r="H92" i="150"/>
  <c r="H91" i="150"/>
  <c r="H90" i="150"/>
  <c r="H89" i="150"/>
  <c r="H88" i="150"/>
  <c r="H87" i="150"/>
  <c r="H86" i="150"/>
  <c r="H85" i="150"/>
  <c r="H84" i="150"/>
  <c r="H83" i="150"/>
  <c r="H82" i="150"/>
  <c r="H81" i="150"/>
  <c r="H80" i="150"/>
  <c r="H79" i="150"/>
  <c r="H78" i="150"/>
  <c r="H77" i="150"/>
  <c r="H76" i="150"/>
  <c r="H75" i="150"/>
  <c r="H74" i="150"/>
  <c r="H73" i="150"/>
  <c r="H72" i="150"/>
  <c r="H71" i="150"/>
  <c r="H70" i="150"/>
  <c r="H69" i="150"/>
  <c r="H68" i="150"/>
  <c r="H67" i="150"/>
  <c r="H66" i="150"/>
  <c r="H65" i="150"/>
  <c r="H64" i="150"/>
  <c r="H63" i="150"/>
  <c r="H62" i="150"/>
  <c r="H61" i="150"/>
  <c r="H55" i="150"/>
  <c r="H54" i="150"/>
  <c r="H53" i="150"/>
  <c r="H52" i="150"/>
  <c r="H51" i="150"/>
  <c r="H50" i="150"/>
  <c r="H49" i="150"/>
  <c r="H48" i="150"/>
  <c r="H47" i="150"/>
  <c r="H46" i="150"/>
  <c r="H45" i="150"/>
  <c r="H44" i="150"/>
  <c r="H43" i="150"/>
  <c r="H42" i="150"/>
  <c r="H41" i="150"/>
  <c r="H40" i="150"/>
  <c r="H39" i="150"/>
  <c r="H38" i="150"/>
  <c r="H37" i="150"/>
  <c r="H36" i="150"/>
  <c r="H35" i="150"/>
  <c r="H34" i="150"/>
  <c r="H33" i="150"/>
  <c r="H32" i="150"/>
  <c r="H31" i="150"/>
  <c r="H30" i="150"/>
  <c r="H29" i="150"/>
  <c r="H28" i="150"/>
  <c r="H27" i="150"/>
  <c r="H26" i="150"/>
  <c r="H25" i="150"/>
  <c r="H23" i="150"/>
  <c r="H22" i="150"/>
  <c r="H21" i="150"/>
  <c r="H20" i="150"/>
  <c r="H19" i="150"/>
  <c r="H18" i="150"/>
  <c r="H17" i="150"/>
  <c r="H16" i="150"/>
  <c r="H15" i="150"/>
  <c r="H14" i="150"/>
  <c r="H13" i="150"/>
  <c r="B8" i="150"/>
  <c r="H107" i="149"/>
  <c r="H106" i="149"/>
  <c r="H105" i="149"/>
  <c r="H104" i="149"/>
  <c r="H103" i="149"/>
  <c r="H102" i="149"/>
  <c r="H101" i="149"/>
  <c r="H99" i="149"/>
  <c r="H98" i="149"/>
  <c r="H97" i="149"/>
  <c r="H96" i="149"/>
  <c r="H95" i="149"/>
  <c r="H94" i="149"/>
  <c r="H93" i="149"/>
  <c r="H92" i="149"/>
  <c r="H91" i="149"/>
  <c r="H90" i="149"/>
  <c r="H89" i="149"/>
  <c r="H88" i="149"/>
  <c r="H87" i="149"/>
  <c r="H86" i="149"/>
  <c r="H85" i="149"/>
  <c r="H84" i="149"/>
  <c r="H83" i="149"/>
  <c r="H82" i="149"/>
  <c r="H81" i="149"/>
  <c r="H80" i="149"/>
  <c r="H79" i="149"/>
  <c r="H78" i="149"/>
  <c r="H77" i="149"/>
  <c r="H76" i="149"/>
  <c r="H75" i="149"/>
  <c r="H74" i="149"/>
  <c r="H73" i="149"/>
  <c r="H72" i="149"/>
  <c r="H71" i="149"/>
  <c r="H70" i="149"/>
  <c r="H69" i="149"/>
  <c r="H68" i="149"/>
  <c r="H67" i="149"/>
  <c r="H66" i="149"/>
  <c r="H65" i="149"/>
  <c r="H64" i="149"/>
  <c r="H63" i="149"/>
  <c r="H62" i="149"/>
  <c r="H61" i="149"/>
  <c r="H55" i="149"/>
  <c r="H54" i="149"/>
  <c r="H53" i="149"/>
  <c r="H52" i="149"/>
  <c r="H51" i="149"/>
  <c r="H50" i="149"/>
  <c r="H49" i="149"/>
  <c r="H48" i="149"/>
  <c r="H47" i="149"/>
  <c r="H46" i="149"/>
  <c r="H45" i="149"/>
  <c r="H44" i="149"/>
  <c r="H43" i="149"/>
  <c r="H42" i="149"/>
  <c r="H41" i="149"/>
  <c r="H40" i="149"/>
  <c r="H39" i="149"/>
  <c r="H38" i="149"/>
  <c r="H37" i="149"/>
  <c r="H36" i="149"/>
  <c r="H35" i="149"/>
  <c r="H34" i="149"/>
  <c r="H33" i="149"/>
  <c r="H32" i="149"/>
  <c r="H31" i="149"/>
  <c r="H30" i="149"/>
  <c r="H29" i="149"/>
  <c r="H28" i="149"/>
  <c r="H27" i="149"/>
  <c r="H26" i="149"/>
  <c r="H25" i="149"/>
  <c r="H23" i="149"/>
  <c r="H22" i="149"/>
  <c r="H21" i="149"/>
  <c r="H20" i="149"/>
  <c r="H19" i="149"/>
  <c r="H18" i="149"/>
  <c r="H17" i="149"/>
  <c r="H16" i="149"/>
  <c r="H15" i="149"/>
  <c r="H14" i="149"/>
  <c r="H13" i="149"/>
  <c r="B8" i="149"/>
  <c r="H107" i="148"/>
  <c r="H106" i="148"/>
  <c r="H105" i="148"/>
  <c r="H104" i="148"/>
  <c r="H103" i="148"/>
  <c r="H102" i="148"/>
  <c r="H101" i="148"/>
  <c r="H99" i="148"/>
  <c r="H98" i="148"/>
  <c r="H97" i="148"/>
  <c r="H96" i="148"/>
  <c r="H95" i="148"/>
  <c r="H94" i="148"/>
  <c r="H93" i="148"/>
  <c r="H92" i="148"/>
  <c r="H91" i="148"/>
  <c r="H90" i="148"/>
  <c r="H89" i="148"/>
  <c r="H88" i="148"/>
  <c r="H87" i="148"/>
  <c r="H86" i="148"/>
  <c r="H85" i="148"/>
  <c r="H84" i="148"/>
  <c r="H83" i="148"/>
  <c r="H82" i="148"/>
  <c r="H81" i="148"/>
  <c r="H80" i="148"/>
  <c r="H79" i="148"/>
  <c r="H78" i="148"/>
  <c r="H77" i="148"/>
  <c r="H76" i="148"/>
  <c r="H75" i="148"/>
  <c r="H74" i="148"/>
  <c r="H73" i="148"/>
  <c r="H72" i="148"/>
  <c r="H71" i="148"/>
  <c r="H70" i="148"/>
  <c r="H69" i="148"/>
  <c r="H68" i="148"/>
  <c r="H67" i="148"/>
  <c r="H66" i="148"/>
  <c r="H65" i="148"/>
  <c r="H64" i="148"/>
  <c r="H63" i="148"/>
  <c r="H62" i="148"/>
  <c r="H61" i="148"/>
  <c r="H55" i="148"/>
  <c r="H54" i="148"/>
  <c r="H53" i="148"/>
  <c r="H52" i="148"/>
  <c r="H51" i="148"/>
  <c r="H50" i="148"/>
  <c r="H49" i="148"/>
  <c r="H48" i="148"/>
  <c r="H47" i="148"/>
  <c r="H46" i="148"/>
  <c r="H45" i="148"/>
  <c r="H44" i="148"/>
  <c r="H43" i="148"/>
  <c r="H42" i="148"/>
  <c r="H41" i="148"/>
  <c r="H40" i="148"/>
  <c r="H39" i="148"/>
  <c r="H38" i="148"/>
  <c r="H37" i="148"/>
  <c r="H36" i="148"/>
  <c r="H35" i="148"/>
  <c r="H34" i="148"/>
  <c r="H33" i="148"/>
  <c r="H32" i="148"/>
  <c r="H31" i="148"/>
  <c r="H30" i="148"/>
  <c r="H29" i="148"/>
  <c r="H28" i="148"/>
  <c r="H27" i="148"/>
  <c r="H26" i="148"/>
  <c r="H25" i="148"/>
  <c r="H23" i="148"/>
  <c r="H22" i="148"/>
  <c r="H21" i="148"/>
  <c r="H20" i="148"/>
  <c r="H19" i="148"/>
  <c r="H18" i="148"/>
  <c r="H17" i="148"/>
  <c r="H16" i="148"/>
  <c r="H15" i="148"/>
  <c r="H14" i="148"/>
  <c r="H13" i="148"/>
  <c r="B8" i="148"/>
  <c r="H107" i="147"/>
  <c r="H106" i="147"/>
  <c r="H105" i="147"/>
  <c r="H104" i="147"/>
  <c r="H103" i="147"/>
  <c r="H102" i="147"/>
  <c r="H101" i="147"/>
  <c r="H99" i="147"/>
  <c r="H98" i="147"/>
  <c r="H97" i="147"/>
  <c r="H96" i="147"/>
  <c r="H95" i="147"/>
  <c r="H94" i="147"/>
  <c r="H93" i="147"/>
  <c r="H92" i="147"/>
  <c r="H91" i="147"/>
  <c r="H90" i="147"/>
  <c r="H89" i="147"/>
  <c r="H88" i="147"/>
  <c r="H87" i="147"/>
  <c r="H86" i="147"/>
  <c r="H85" i="147"/>
  <c r="H84" i="147"/>
  <c r="H83" i="147"/>
  <c r="H82" i="147"/>
  <c r="H81" i="147"/>
  <c r="H80" i="147"/>
  <c r="H79" i="147"/>
  <c r="H78" i="147"/>
  <c r="H77" i="147"/>
  <c r="H76" i="147"/>
  <c r="H75" i="147"/>
  <c r="H74" i="147"/>
  <c r="H73" i="147"/>
  <c r="H72" i="147"/>
  <c r="H71" i="147"/>
  <c r="H70" i="147"/>
  <c r="H69" i="147"/>
  <c r="H68" i="147"/>
  <c r="H67" i="147"/>
  <c r="H66" i="147"/>
  <c r="H65" i="147"/>
  <c r="H64" i="147"/>
  <c r="H63" i="147"/>
  <c r="H62" i="147"/>
  <c r="H61" i="147"/>
  <c r="H55" i="147"/>
  <c r="H54" i="147"/>
  <c r="H53" i="147"/>
  <c r="H52" i="147"/>
  <c r="H51" i="147"/>
  <c r="H50" i="147"/>
  <c r="H49" i="147"/>
  <c r="H48" i="147"/>
  <c r="H47" i="147"/>
  <c r="H46" i="147"/>
  <c r="H45" i="147"/>
  <c r="H44" i="147"/>
  <c r="H43" i="147"/>
  <c r="H42" i="147"/>
  <c r="H41" i="147"/>
  <c r="H40" i="147"/>
  <c r="H39" i="147"/>
  <c r="H38" i="147"/>
  <c r="H37" i="147"/>
  <c r="H36" i="147"/>
  <c r="H35" i="147"/>
  <c r="H34" i="147"/>
  <c r="H33" i="147"/>
  <c r="H32" i="147"/>
  <c r="H31" i="147"/>
  <c r="H30" i="147"/>
  <c r="H29" i="147"/>
  <c r="H28" i="147"/>
  <c r="H27" i="147"/>
  <c r="H26" i="147"/>
  <c r="H25" i="147"/>
  <c r="H23" i="147"/>
  <c r="H22" i="147"/>
  <c r="H21" i="147"/>
  <c r="H20" i="147"/>
  <c r="H19" i="147"/>
  <c r="H18" i="147"/>
  <c r="H17" i="147"/>
  <c r="H16" i="147"/>
  <c r="H15" i="147"/>
  <c r="H14" i="147"/>
  <c r="H13" i="147"/>
  <c r="B8" i="147"/>
  <c r="H107" i="146"/>
  <c r="H106" i="146"/>
  <c r="H105" i="146"/>
  <c r="H104" i="146"/>
  <c r="H103" i="146"/>
  <c r="H102" i="146"/>
  <c r="H101" i="146"/>
  <c r="H99" i="146"/>
  <c r="H98" i="146"/>
  <c r="H97" i="146"/>
  <c r="H96" i="146"/>
  <c r="H95" i="146"/>
  <c r="H94" i="146"/>
  <c r="H93" i="146"/>
  <c r="H92" i="146"/>
  <c r="H91" i="146"/>
  <c r="H90" i="146"/>
  <c r="H89" i="146"/>
  <c r="H88" i="146"/>
  <c r="H87" i="146"/>
  <c r="H86" i="146"/>
  <c r="H85" i="146"/>
  <c r="H84" i="146"/>
  <c r="H83" i="146"/>
  <c r="H82" i="146"/>
  <c r="H81" i="146"/>
  <c r="H80" i="146"/>
  <c r="H79" i="146"/>
  <c r="H78" i="146"/>
  <c r="H77" i="146"/>
  <c r="H76" i="146"/>
  <c r="H75" i="146"/>
  <c r="H74" i="146"/>
  <c r="H73" i="146"/>
  <c r="H72" i="146"/>
  <c r="H71" i="146"/>
  <c r="H70" i="146"/>
  <c r="H69" i="146"/>
  <c r="H68" i="146"/>
  <c r="H67" i="146"/>
  <c r="H66" i="146"/>
  <c r="H65" i="146"/>
  <c r="H64" i="146"/>
  <c r="H63" i="146"/>
  <c r="H62" i="146"/>
  <c r="H61" i="146"/>
  <c r="H55" i="146"/>
  <c r="H54" i="146"/>
  <c r="H53" i="146"/>
  <c r="H52" i="146"/>
  <c r="H51" i="146"/>
  <c r="H50" i="146"/>
  <c r="H49" i="146"/>
  <c r="H48" i="146"/>
  <c r="H47" i="146"/>
  <c r="H46" i="146"/>
  <c r="H45" i="146"/>
  <c r="H44" i="146"/>
  <c r="H43" i="146"/>
  <c r="H42" i="146"/>
  <c r="H41" i="146"/>
  <c r="H40" i="146"/>
  <c r="H39" i="146"/>
  <c r="H38" i="146"/>
  <c r="H37" i="146"/>
  <c r="H36" i="146"/>
  <c r="H35" i="146"/>
  <c r="H34" i="146"/>
  <c r="H33" i="146"/>
  <c r="H32" i="146"/>
  <c r="H31" i="146"/>
  <c r="H30" i="146"/>
  <c r="H29" i="146"/>
  <c r="H28" i="146"/>
  <c r="H27" i="146"/>
  <c r="H26" i="146"/>
  <c r="H25" i="146"/>
  <c r="H23" i="146"/>
  <c r="H22" i="146"/>
  <c r="H21" i="146"/>
  <c r="H20" i="146"/>
  <c r="H19" i="146"/>
  <c r="H18" i="146"/>
  <c r="H17" i="146"/>
  <c r="H16" i="146"/>
  <c r="H15" i="146"/>
  <c r="H14" i="146"/>
  <c r="H13" i="146"/>
  <c r="B8" i="146"/>
  <c r="H107" i="145"/>
  <c r="H106" i="145"/>
  <c r="H105" i="145"/>
  <c r="H104" i="145"/>
  <c r="H103" i="145"/>
  <c r="H102" i="145"/>
  <c r="H101" i="145"/>
  <c r="H99" i="145"/>
  <c r="H98" i="145"/>
  <c r="H97" i="145"/>
  <c r="H96" i="145"/>
  <c r="H95" i="145"/>
  <c r="H94" i="145"/>
  <c r="H93" i="145"/>
  <c r="H92" i="145"/>
  <c r="H91" i="145"/>
  <c r="H90" i="145"/>
  <c r="H89" i="145"/>
  <c r="H88" i="145"/>
  <c r="H87" i="145"/>
  <c r="H86" i="145"/>
  <c r="H85" i="145"/>
  <c r="H84" i="145"/>
  <c r="H83" i="145"/>
  <c r="H82" i="145"/>
  <c r="H81" i="145"/>
  <c r="H80" i="145"/>
  <c r="H79" i="145"/>
  <c r="H78" i="145"/>
  <c r="H77" i="145"/>
  <c r="H76" i="145"/>
  <c r="H75" i="145"/>
  <c r="H74" i="145"/>
  <c r="H73" i="145"/>
  <c r="H72" i="145"/>
  <c r="H71" i="145"/>
  <c r="H70" i="145"/>
  <c r="H69" i="145"/>
  <c r="H68" i="145"/>
  <c r="H67" i="145"/>
  <c r="H66" i="145"/>
  <c r="H65" i="145"/>
  <c r="H64" i="145"/>
  <c r="H63" i="145"/>
  <c r="H62" i="145"/>
  <c r="H61" i="145"/>
  <c r="H55" i="145"/>
  <c r="H54" i="145"/>
  <c r="H53" i="145"/>
  <c r="H52" i="145"/>
  <c r="H51" i="145"/>
  <c r="H50" i="145"/>
  <c r="H49" i="145"/>
  <c r="H48" i="145"/>
  <c r="H47" i="145"/>
  <c r="H46" i="145"/>
  <c r="H45" i="145"/>
  <c r="H44" i="145"/>
  <c r="H43" i="145"/>
  <c r="H42" i="145"/>
  <c r="H41" i="145"/>
  <c r="H40" i="145"/>
  <c r="H39" i="145"/>
  <c r="H38" i="145"/>
  <c r="H37" i="145"/>
  <c r="H36" i="145"/>
  <c r="H35" i="145"/>
  <c r="H34" i="145"/>
  <c r="H33" i="145"/>
  <c r="H32" i="145"/>
  <c r="H31" i="145"/>
  <c r="H30" i="145"/>
  <c r="H29" i="145"/>
  <c r="H28" i="145"/>
  <c r="H27" i="145"/>
  <c r="H26" i="145"/>
  <c r="H25" i="145"/>
  <c r="H23" i="145"/>
  <c r="H22" i="145"/>
  <c r="H21" i="145"/>
  <c r="H20" i="145"/>
  <c r="H19" i="145"/>
  <c r="H18" i="145"/>
  <c r="H17" i="145"/>
  <c r="H16" i="145"/>
  <c r="H15" i="145"/>
  <c r="H14" i="145"/>
  <c r="H13" i="145"/>
  <c r="B8" i="145"/>
  <c r="H107" i="144"/>
  <c r="H106" i="144"/>
  <c r="H105" i="144"/>
  <c r="H104" i="144"/>
  <c r="H103" i="144"/>
  <c r="H102" i="144"/>
  <c r="H101" i="144"/>
  <c r="H99" i="144"/>
  <c r="H98" i="144"/>
  <c r="H97" i="144"/>
  <c r="H96" i="144"/>
  <c r="H95" i="144"/>
  <c r="H94" i="144"/>
  <c r="H93" i="144"/>
  <c r="H92" i="144"/>
  <c r="H91" i="144"/>
  <c r="H90" i="144"/>
  <c r="H89" i="144"/>
  <c r="H88" i="144"/>
  <c r="H87" i="144"/>
  <c r="H86" i="144"/>
  <c r="H85" i="144"/>
  <c r="H84" i="144"/>
  <c r="H83" i="144"/>
  <c r="H82" i="144"/>
  <c r="H81" i="144"/>
  <c r="H80" i="144"/>
  <c r="H79" i="144"/>
  <c r="H78" i="144"/>
  <c r="H77" i="144"/>
  <c r="H76" i="144"/>
  <c r="H75" i="144"/>
  <c r="H74" i="144"/>
  <c r="H73" i="144"/>
  <c r="H72" i="144"/>
  <c r="H71" i="144"/>
  <c r="H70" i="144"/>
  <c r="H69" i="144"/>
  <c r="H68" i="144"/>
  <c r="H67" i="144"/>
  <c r="H66" i="144"/>
  <c r="H65" i="144"/>
  <c r="H64" i="144"/>
  <c r="H63" i="144"/>
  <c r="H62" i="144"/>
  <c r="H61" i="144"/>
  <c r="H55" i="144"/>
  <c r="H54" i="144"/>
  <c r="H53" i="144"/>
  <c r="H52" i="144"/>
  <c r="H51" i="144"/>
  <c r="H50" i="144"/>
  <c r="H49" i="144"/>
  <c r="H48" i="144"/>
  <c r="H47" i="144"/>
  <c r="H46" i="144"/>
  <c r="H45" i="144"/>
  <c r="H44" i="144"/>
  <c r="H43" i="144"/>
  <c r="H42" i="144"/>
  <c r="H41" i="144"/>
  <c r="H40" i="144"/>
  <c r="H39" i="144"/>
  <c r="H38" i="144"/>
  <c r="H37" i="144"/>
  <c r="H36" i="144"/>
  <c r="H35" i="144"/>
  <c r="H34" i="144"/>
  <c r="H33" i="144"/>
  <c r="H32" i="144"/>
  <c r="H31" i="144"/>
  <c r="H30" i="144"/>
  <c r="H29" i="144"/>
  <c r="H28" i="144"/>
  <c r="H27" i="144"/>
  <c r="H26" i="144"/>
  <c r="H25" i="144"/>
  <c r="H23" i="144"/>
  <c r="H22" i="144"/>
  <c r="H21" i="144"/>
  <c r="H20" i="144"/>
  <c r="H19" i="144"/>
  <c r="H18" i="144"/>
  <c r="H17" i="144"/>
  <c r="H16" i="144"/>
  <c r="H15" i="144"/>
  <c r="H14" i="144"/>
  <c r="H13" i="144"/>
  <c r="B8" i="144"/>
  <c r="H107" i="143"/>
  <c r="H106" i="143"/>
  <c r="H105" i="143"/>
  <c r="H104" i="143"/>
  <c r="H103" i="143"/>
  <c r="H102" i="143"/>
  <c r="H101" i="143"/>
  <c r="H99" i="143"/>
  <c r="H98" i="143"/>
  <c r="H97" i="143"/>
  <c r="H96" i="143"/>
  <c r="H95" i="143"/>
  <c r="H94" i="143"/>
  <c r="H93" i="143"/>
  <c r="H92" i="143"/>
  <c r="H91" i="143"/>
  <c r="H90" i="143"/>
  <c r="H89" i="143"/>
  <c r="H88" i="143"/>
  <c r="H87" i="143"/>
  <c r="H86" i="143"/>
  <c r="H85" i="143"/>
  <c r="H84" i="143"/>
  <c r="H83" i="143"/>
  <c r="H82" i="143"/>
  <c r="H81" i="143"/>
  <c r="H80" i="143"/>
  <c r="H79" i="143"/>
  <c r="H78" i="143"/>
  <c r="H77" i="143"/>
  <c r="H76" i="143"/>
  <c r="H75" i="143"/>
  <c r="H74" i="143"/>
  <c r="H73" i="143"/>
  <c r="H72" i="143"/>
  <c r="H71" i="143"/>
  <c r="H70" i="143"/>
  <c r="H69" i="143"/>
  <c r="H68" i="143"/>
  <c r="H67" i="143"/>
  <c r="H66" i="143"/>
  <c r="H65" i="143"/>
  <c r="H64" i="143"/>
  <c r="H63" i="143"/>
  <c r="H62" i="143"/>
  <c r="H61" i="143"/>
  <c r="H55" i="143"/>
  <c r="H54" i="143"/>
  <c r="H53" i="143"/>
  <c r="H52" i="143"/>
  <c r="H51" i="143"/>
  <c r="H50" i="143"/>
  <c r="H49" i="143"/>
  <c r="H48" i="143"/>
  <c r="H47" i="143"/>
  <c r="H46" i="143"/>
  <c r="H45" i="143"/>
  <c r="H44" i="143"/>
  <c r="H43" i="143"/>
  <c r="H42" i="143"/>
  <c r="H41" i="143"/>
  <c r="H40" i="143"/>
  <c r="H39" i="143"/>
  <c r="H38" i="143"/>
  <c r="H37" i="143"/>
  <c r="H36" i="143"/>
  <c r="H35" i="143"/>
  <c r="H34" i="143"/>
  <c r="H33" i="143"/>
  <c r="H32" i="143"/>
  <c r="H31" i="143"/>
  <c r="H30" i="143"/>
  <c r="H29" i="143"/>
  <c r="H28" i="143"/>
  <c r="H27" i="143"/>
  <c r="H26" i="143"/>
  <c r="H25" i="143"/>
  <c r="H23" i="143"/>
  <c r="H22" i="143"/>
  <c r="H21" i="143"/>
  <c r="H20" i="143"/>
  <c r="H19" i="143"/>
  <c r="H18" i="143"/>
  <c r="H17" i="143"/>
  <c r="H16" i="143"/>
  <c r="H15" i="143"/>
  <c r="H14" i="143"/>
  <c r="H13" i="143"/>
  <c r="B8" i="143"/>
  <c r="H107" i="142"/>
  <c r="H106" i="142"/>
  <c r="H105" i="142"/>
  <c r="H104" i="142"/>
  <c r="H103" i="142"/>
  <c r="H102" i="142"/>
  <c r="H101" i="142"/>
  <c r="H99" i="142"/>
  <c r="H98" i="142"/>
  <c r="H97" i="142"/>
  <c r="H96" i="142"/>
  <c r="H95" i="142"/>
  <c r="H94" i="142"/>
  <c r="H93" i="142"/>
  <c r="H92" i="142"/>
  <c r="H91" i="142"/>
  <c r="H90" i="142"/>
  <c r="H89" i="142"/>
  <c r="H88" i="142"/>
  <c r="H87" i="142"/>
  <c r="H86" i="142"/>
  <c r="H85" i="142"/>
  <c r="H84" i="142"/>
  <c r="H83" i="142"/>
  <c r="H82" i="142"/>
  <c r="H81" i="142"/>
  <c r="H80" i="142"/>
  <c r="H79" i="142"/>
  <c r="H78" i="142"/>
  <c r="H77" i="142"/>
  <c r="H76" i="142"/>
  <c r="H75" i="142"/>
  <c r="H74" i="142"/>
  <c r="H73" i="142"/>
  <c r="H72" i="142"/>
  <c r="H71" i="142"/>
  <c r="H70" i="142"/>
  <c r="H69" i="142"/>
  <c r="H68" i="142"/>
  <c r="H67" i="142"/>
  <c r="H66" i="142"/>
  <c r="H65" i="142"/>
  <c r="H64" i="142"/>
  <c r="H63" i="142"/>
  <c r="H62" i="142"/>
  <c r="H61" i="142"/>
  <c r="H55" i="142"/>
  <c r="H54" i="142"/>
  <c r="H53" i="142"/>
  <c r="H52" i="142"/>
  <c r="H51" i="142"/>
  <c r="H50" i="142"/>
  <c r="H49" i="142"/>
  <c r="H48" i="142"/>
  <c r="H47" i="142"/>
  <c r="H46" i="142"/>
  <c r="H45" i="142"/>
  <c r="H44" i="142"/>
  <c r="H43" i="142"/>
  <c r="H42" i="142"/>
  <c r="H41" i="142"/>
  <c r="H40" i="142"/>
  <c r="H39" i="142"/>
  <c r="H38" i="142"/>
  <c r="H37" i="142"/>
  <c r="H36" i="142"/>
  <c r="H35" i="142"/>
  <c r="H34" i="142"/>
  <c r="H33" i="142"/>
  <c r="H32" i="142"/>
  <c r="H31" i="142"/>
  <c r="H30" i="142"/>
  <c r="H29" i="142"/>
  <c r="H28" i="142"/>
  <c r="H27" i="142"/>
  <c r="H26" i="142"/>
  <c r="H25" i="142"/>
  <c r="H23" i="142"/>
  <c r="H22" i="142"/>
  <c r="H21" i="142"/>
  <c r="H20" i="142"/>
  <c r="H19" i="142"/>
  <c r="H18" i="142"/>
  <c r="H17" i="142"/>
  <c r="H16" i="142"/>
  <c r="H15" i="142"/>
  <c r="H14" i="142"/>
  <c r="H13" i="142"/>
  <c r="B8" i="142"/>
  <c r="H107" i="141"/>
  <c r="H106" i="141"/>
  <c r="H105" i="141"/>
  <c r="H104" i="141"/>
  <c r="H103" i="141"/>
  <c r="H102" i="141"/>
  <c r="H101" i="141"/>
  <c r="H99" i="141"/>
  <c r="H98" i="141"/>
  <c r="H97" i="141"/>
  <c r="H96" i="141"/>
  <c r="H95" i="141"/>
  <c r="H94" i="141"/>
  <c r="H93" i="141"/>
  <c r="H92" i="141"/>
  <c r="H91" i="141"/>
  <c r="H90" i="141"/>
  <c r="H89" i="141"/>
  <c r="H88" i="141"/>
  <c r="H87" i="141"/>
  <c r="H86" i="141"/>
  <c r="H85" i="141"/>
  <c r="H84" i="141"/>
  <c r="H83" i="141"/>
  <c r="H82" i="141"/>
  <c r="H81" i="141"/>
  <c r="H80" i="141"/>
  <c r="H79" i="141"/>
  <c r="H78" i="141"/>
  <c r="H77" i="141"/>
  <c r="H76" i="141"/>
  <c r="H75" i="141"/>
  <c r="H74" i="141"/>
  <c r="H73" i="141"/>
  <c r="H72" i="141"/>
  <c r="H71" i="141"/>
  <c r="H70" i="141"/>
  <c r="H69" i="141"/>
  <c r="H68" i="141"/>
  <c r="H67" i="141"/>
  <c r="H66" i="141"/>
  <c r="H65" i="141"/>
  <c r="H64" i="141"/>
  <c r="H63" i="141"/>
  <c r="H62" i="141"/>
  <c r="H61" i="141"/>
  <c r="H55" i="141"/>
  <c r="H54" i="141"/>
  <c r="H53" i="141"/>
  <c r="H52" i="141"/>
  <c r="H51" i="141"/>
  <c r="H50" i="141"/>
  <c r="H49" i="141"/>
  <c r="H48" i="141"/>
  <c r="H47" i="141"/>
  <c r="H46" i="141"/>
  <c r="H45" i="141"/>
  <c r="H44" i="141"/>
  <c r="H43" i="141"/>
  <c r="H42" i="141"/>
  <c r="H41" i="141"/>
  <c r="H40" i="141"/>
  <c r="H39" i="141"/>
  <c r="H38" i="141"/>
  <c r="H37" i="141"/>
  <c r="H36" i="141"/>
  <c r="H35" i="141"/>
  <c r="H34" i="141"/>
  <c r="H33" i="141"/>
  <c r="H32" i="141"/>
  <c r="H31" i="141"/>
  <c r="H30" i="141"/>
  <c r="H29" i="141"/>
  <c r="H28" i="141"/>
  <c r="H27" i="141"/>
  <c r="H26" i="141"/>
  <c r="H25" i="141"/>
  <c r="H23" i="141"/>
  <c r="H22" i="141"/>
  <c r="H21" i="141"/>
  <c r="H20" i="141"/>
  <c r="H19" i="141"/>
  <c r="H18" i="141"/>
  <c r="H17" i="141"/>
  <c r="H16" i="141"/>
  <c r="H15" i="141"/>
  <c r="H14" i="141"/>
  <c r="H13" i="141"/>
  <c r="B8" i="141"/>
  <c r="H107" i="140"/>
  <c r="H106" i="140"/>
  <c r="H105" i="140"/>
  <c r="H104" i="140"/>
  <c r="H103" i="140"/>
  <c r="H102" i="140"/>
  <c r="H101" i="140"/>
  <c r="H99" i="140"/>
  <c r="H98" i="140"/>
  <c r="H97" i="140"/>
  <c r="H96" i="140"/>
  <c r="H95" i="140"/>
  <c r="H94" i="140"/>
  <c r="H93" i="140"/>
  <c r="H92" i="140"/>
  <c r="H91" i="140"/>
  <c r="H90" i="140"/>
  <c r="H89" i="140"/>
  <c r="H88" i="140"/>
  <c r="H87" i="140"/>
  <c r="H86" i="140"/>
  <c r="H85" i="140"/>
  <c r="H84" i="140"/>
  <c r="H83" i="140"/>
  <c r="H82" i="140"/>
  <c r="H81" i="140"/>
  <c r="H80" i="140"/>
  <c r="H79" i="140"/>
  <c r="H78" i="140"/>
  <c r="H77" i="140"/>
  <c r="H76" i="140"/>
  <c r="H75" i="140"/>
  <c r="H74" i="140"/>
  <c r="H73" i="140"/>
  <c r="H72" i="140"/>
  <c r="H71" i="140"/>
  <c r="H70" i="140"/>
  <c r="H69" i="140"/>
  <c r="H68" i="140"/>
  <c r="H67" i="140"/>
  <c r="H66" i="140"/>
  <c r="H65" i="140"/>
  <c r="H64" i="140"/>
  <c r="H63" i="140"/>
  <c r="H62" i="140"/>
  <c r="H61" i="140"/>
  <c r="H55" i="140"/>
  <c r="H54" i="140"/>
  <c r="H53" i="140"/>
  <c r="H52" i="140"/>
  <c r="H51" i="140"/>
  <c r="H50" i="140"/>
  <c r="H49" i="140"/>
  <c r="H48" i="140"/>
  <c r="H47" i="140"/>
  <c r="H46" i="140"/>
  <c r="H45" i="140"/>
  <c r="H44" i="140"/>
  <c r="H43" i="140"/>
  <c r="H42" i="140"/>
  <c r="H41" i="140"/>
  <c r="H40" i="140"/>
  <c r="H39" i="140"/>
  <c r="H38" i="140"/>
  <c r="H37" i="140"/>
  <c r="H36" i="140"/>
  <c r="H35" i="140"/>
  <c r="H34" i="140"/>
  <c r="H33" i="140"/>
  <c r="H32" i="140"/>
  <c r="H31" i="140"/>
  <c r="H30" i="140"/>
  <c r="H29" i="140"/>
  <c r="H28" i="140"/>
  <c r="H27" i="140"/>
  <c r="H26" i="140"/>
  <c r="H25" i="140"/>
  <c r="H23" i="140"/>
  <c r="H22" i="140"/>
  <c r="H21" i="140"/>
  <c r="H20" i="140"/>
  <c r="H19" i="140"/>
  <c r="H18" i="140"/>
  <c r="H17" i="140"/>
  <c r="H16" i="140"/>
  <c r="H15" i="140"/>
  <c r="H14" i="140"/>
  <c r="H13" i="140"/>
  <c r="B8" i="140"/>
  <c r="H107" i="139"/>
  <c r="H106" i="139"/>
  <c r="H105" i="139"/>
  <c r="H104" i="139"/>
  <c r="H103" i="139"/>
  <c r="H102" i="139"/>
  <c r="H101" i="139"/>
  <c r="H99" i="139"/>
  <c r="H98" i="139"/>
  <c r="H97" i="139"/>
  <c r="H96" i="139"/>
  <c r="H95" i="139"/>
  <c r="H94" i="139"/>
  <c r="H93" i="139"/>
  <c r="H92" i="139"/>
  <c r="H91" i="139"/>
  <c r="H90" i="139"/>
  <c r="H89" i="139"/>
  <c r="H88" i="139"/>
  <c r="H87" i="139"/>
  <c r="H86" i="139"/>
  <c r="H85" i="139"/>
  <c r="H84" i="139"/>
  <c r="H83" i="139"/>
  <c r="H82" i="139"/>
  <c r="H81" i="139"/>
  <c r="H80" i="139"/>
  <c r="H79" i="139"/>
  <c r="H78" i="139"/>
  <c r="H77" i="139"/>
  <c r="H76" i="139"/>
  <c r="H75" i="139"/>
  <c r="H74" i="139"/>
  <c r="H73" i="139"/>
  <c r="H72" i="139"/>
  <c r="H71" i="139"/>
  <c r="H70" i="139"/>
  <c r="H69" i="139"/>
  <c r="H68" i="139"/>
  <c r="H67" i="139"/>
  <c r="H66" i="139"/>
  <c r="H65" i="139"/>
  <c r="H64" i="139"/>
  <c r="H63" i="139"/>
  <c r="H62" i="139"/>
  <c r="H61" i="139"/>
  <c r="H55" i="139"/>
  <c r="H54" i="139"/>
  <c r="H53" i="139"/>
  <c r="H52" i="139"/>
  <c r="H51" i="139"/>
  <c r="H50" i="139"/>
  <c r="H49" i="139"/>
  <c r="H48" i="139"/>
  <c r="H47" i="139"/>
  <c r="H46" i="139"/>
  <c r="H45" i="139"/>
  <c r="H44" i="139"/>
  <c r="H43" i="139"/>
  <c r="H42" i="139"/>
  <c r="H41" i="139"/>
  <c r="H40" i="139"/>
  <c r="H39" i="139"/>
  <c r="H38" i="139"/>
  <c r="H37" i="139"/>
  <c r="H36" i="139"/>
  <c r="H35" i="139"/>
  <c r="H34" i="139"/>
  <c r="H33" i="139"/>
  <c r="H32" i="139"/>
  <c r="H31" i="139"/>
  <c r="H30" i="139"/>
  <c r="H29" i="139"/>
  <c r="H28" i="139"/>
  <c r="H27" i="139"/>
  <c r="H26" i="139"/>
  <c r="H25" i="139"/>
  <c r="H23" i="139"/>
  <c r="H22" i="139"/>
  <c r="H21" i="139"/>
  <c r="H20" i="139"/>
  <c r="H19" i="139"/>
  <c r="H18" i="139"/>
  <c r="H17" i="139"/>
  <c r="H16" i="139"/>
  <c r="H15" i="139"/>
  <c r="H14" i="139"/>
  <c r="H13" i="139"/>
  <c r="B8" i="139"/>
  <c r="H107" i="138"/>
  <c r="H106" i="138"/>
  <c r="H105" i="138"/>
  <c r="H104" i="138"/>
  <c r="H103" i="138"/>
  <c r="H102" i="138"/>
  <c r="H101" i="138"/>
  <c r="H99" i="138"/>
  <c r="H98" i="138"/>
  <c r="H97" i="138"/>
  <c r="H96" i="138"/>
  <c r="H95" i="138"/>
  <c r="H94" i="138"/>
  <c r="H93" i="138"/>
  <c r="H92" i="138"/>
  <c r="H91" i="138"/>
  <c r="H90" i="138"/>
  <c r="H89" i="138"/>
  <c r="H88" i="138"/>
  <c r="H87" i="138"/>
  <c r="H86" i="138"/>
  <c r="H85" i="138"/>
  <c r="H84" i="138"/>
  <c r="H83" i="138"/>
  <c r="H82" i="138"/>
  <c r="H81" i="138"/>
  <c r="H80" i="138"/>
  <c r="H79" i="138"/>
  <c r="H78" i="138"/>
  <c r="H77" i="138"/>
  <c r="H76" i="138"/>
  <c r="H75" i="138"/>
  <c r="H74" i="138"/>
  <c r="H73" i="138"/>
  <c r="H72" i="138"/>
  <c r="H71" i="138"/>
  <c r="H70" i="138"/>
  <c r="H69" i="138"/>
  <c r="H68" i="138"/>
  <c r="H67" i="138"/>
  <c r="H66" i="138"/>
  <c r="H65" i="138"/>
  <c r="H64" i="138"/>
  <c r="H63" i="138"/>
  <c r="H62" i="138"/>
  <c r="H61" i="138"/>
  <c r="H55" i="138"/>
  <c r="H54" i="138"/>
  <c r="H53" i="138"/>
  <c r="H52" i="138"/>
  <c r="H51" i="138"/>
  <c r="H50" i="138"/>
  <c r="H49" i="138"/>
  <c r="H48" i="138"/>
  <c r="H47" i="138"/>
  <c r="H46" i="138"/>
  <c r="H45" i="138"/>
  <c r="H44" i="138"/>
  <c r="H43" i="138"/>
  <c r="H42" i="138"/>
  <c r="H41" i="138"/>
  <c r="H40" i="138"/>
  <c r="H39" i="138"/>
  <c r="H38" i="138"/>
  <c r="H37" i="138"/>
  <c r="H36" i="138"/>
  <c r="H35" i="138"/>
  <c r="H34" i="138"/>
  <c r="H33" i="138"/>
  <c r="H32" i="138"/>
  <c r="H31" i="138"/>
  <c r="H30" i="138"/>
  <c r="H29" i="138"/>
  <c r="H28" i="138"/>
  <c r="H27" i="138"/>
  <c r="H26" i="138"/>
  <c r="H25" i="138"/>
  <c r="H23" i="138"/>
  <c r="H22" i="138"/>
  <c r="H21" i="138"/>
  <c r="H20" i="138"/>
  <c r="H19" i="138"/>
  <c r="H18" i="138"/>
  <c r="H17" i="138"/>
  <c r="H16" i="138"/>
  <c r="H15" i="138"/>
  <c r="H14" i="138"/>
  <c r="H13" i="138"/>
  <c r="B8" i="138"/>
  <c r="H107" i="137"/>
  <c r="H106" i="137"/>
  <c r="H105" i="137"/>
  <c r="H104" i="137"/>
  <c r="H103" i="137"/>
  <c r="H102" i="137"/>
  <c r="H101" i="137"/>
  <c r="H99" i="137"/>
  <c r="H98" i="137"/>
  <c r="H97" i="137"/>
  <c r="H96" i="137"/>
  <c r="H95" i="137"/>
  <c r="H94" i="137"/>
  <c r="H93" i="137"/>
  <c r="H92" i="137"/>
  <c r="H91" i="137"/>
  <c r="H90" i="137"/>
  <c r="H89" i="137"/>
  <c r="H88" i="137"/>
  <c r="H87" i="137"/>
  <c r="H86" i="137"/>
  <c r="H85" i="137"/>
  <c r="H84" i="137"/>
  <c r="H83" i="137"/>
  <c r="H82" i="137"/>
  <c r="H81" i="137"/>
  <c r="H80" i="137"/>
  <c r="H79" i="137"/>
  <c r="H78" i="137"/>
  <c r="H77" i="137"/>
  <c r="H76" i="137"/>
  <c r="H75" i="137"/>
  <c r="H74" i="137"/>
  <c r="H73" i="137"/>
  <c r="H72" i="137"/>
  <c r="H71" i="137"/>
  <c r="H70" i="137"/>
  <c r="H69" i="137"/>
  <c r="H68" i="137"/>
  <c r="H67" i="137"/>
  <c r="H66" i="137"/>
  <c r="H65" i="137"/>
  <c r="H64" i="137"/>
  <c r="H63" i="137"/>
  <c r="H62" i="137"/>
  <c r="H61" i="137"/>
  <c r="H55" i="137"/>
  <c r="H54" i="137"/>
  <c r="H53" i="137"/>
  <c r="H52" i="137"/>
  <c r="H51" i="137"/>
  <c r="H50" i="137"/>
  <c r="H49" i="137"/>
  <c r="H48" i="137"/>
  <c r="H47" i="137"/>
  <c r="H46" i="137"/>
  <c r="H45" i="137"/>
  <c r="H44" i="137"/>
  <c r="H43" i="137"/>
  <c r="H42" i="137"/>
  <c r="H41" i="137"/>
  <c r="H40" i="137"/>
  <c r="H39" i="137"/>
  <c r="H38" i="137"/>
  <c r="H37" i="137"/>
  <c r="H36" i="137"/>
  <c r="H35" i="137"/>
  <c r="H34" i="137"/>
  <c r="H33" i="137"/>
  <c r="H32" i="137"/>
  <c r="H31" i="137"/>
  <c r="H30" i="137"/>
  <c r="H29" i="137"/>
  <c r="H28" i="137"/>
  <c r="H27" i="137"/>
  <c r="H26" i="137"/>
  <c r="H25" i="137"/>
  <c r="H23" i="137"/>
  <c r="H22" i="137"/>
  <c r="H21" i="137"/>
  <c r="H20" i="137"/>
  <c r="H19" i="137"/>
  <c r="H18" i="137"/>
  <c r="H17" i="137"/>
  <c r="H16" i="137"/>
  <c r="H15" i="137"/>
  <c r="H14" i="137"/>
  <c r="H13" i="137"/>
  <c r="B8" i="137"/>
  <c r="H107" i="136"/>
  <c r="H106" i="136"/>
  <c r="H105" i="136"/>
  <c r="H104" i="136"/>
  <c r="H103" i="136"/>
  <c r="H102" i="136"/>
  <c r="H101" i="136"/>
  <c r="H99" i="136"/>
  <c r="H98" i="136"/>
  <c r="H97" i="136"/>
  <c r="H96" i="136"/>
  <c r="H95" i="136"/>
  <c r="H94" i="136"/>
  <c r="H93" i="136"/>
  <c r="H92" i="136"/>
  <c r="H91" i="136"/>
  <c r="H90" i="136"/>
  <c r="H89" i="136"/>
  <c r="H88" i="136"/>
  <c r="H87" i="136"/>
  <c r="H86" i="136"/>
  <c r="H85" i="136"/>
  <c r="H84" i="136"/>
  <c r="H83" i="136"/>
  <c r="H82" i="136"/>
  <c r="H81" i="136"/>
  <c r="H80" i="136"/>
  <c r="H79" i="136"/>
  <c r="H78" i="136"/>
  <c r="H77" i="136"/>
  <c r="H76" i="136"/>
  <c r="H75" i="136"/>
  <c r="H74" i="136"/>
  <c r="H73" i="136"/>
  <c r="H72" i="136"/>
  <c r="H71" i="136"/>
  <c r="H70" i="136"/>
  <c r="H69" i="136"/>
  <c r="H68" i="136"/>
  <c r="H67" i="136"/>
  <c r="H66" i="136"/>
  <c r="H65" i="136"/>
  <c r="H64" i="136"/>
  <c r="H63" i="136"/>
  <c r="H62" i="136"/>
  <c r="H61" i="136"/>
  <c r="H55" i="136"/>
  <c r="H54" i="136"/>
  <c r="H53" i="136"/>
  <c r="H52" i="136"/>
  <c r="H51" i="136"/>
  <c r="H50" i="136"/>
  <c r="H49" i="136"/>
  <c r="H48" i="136"/>
  <c r="H47" i="136"/>
  <c r="H46" i="136"/>
  <c r="H45" i="136"/>
  <c r="H44" i="136"/>
  <c r="H43" i="136"/>
  <c r="H42" i="136"/>
  <c r="H41" i="136"/>
  <c r="H40" i="136"/>
  <c r="H39" i="136"/>
  <c r="H38" i="136"/>
  <c r="H37" i="136"/>
  <c r="H36" i="136"/>
  <c r="H35" i="136"/>
  <c r="H34" i="136"/>
  <c r="H33" i="136"/>
  <c r="H32" i="136"/>
  <c r="H31" i="136"/>
  <c r="H30" i="136"/>
  <c r="H29" i="136"/>
  <c r="H28" i="136"/>
  <c r="H27" i="136"/>
  <c r="H26" i="136"/>
  <c r="H25" i="136"/>
  <c r="H23" i="136"/>
  <c r="H22" i="136"/>
  <c r="H21" i="136"/>
  <c r="H20" i="136"/>
  <c r="H19" i="136"/>
  <c r="H18" i="136"/>
  <c r="H17" i="136"/>
  <c r="H16" i="136"/>
  <c r="H15" i="136"/>
  <c r="H14" i="136"/>
  <c r="H13" i="136"/>
  <c r="B8" i="136"/>
  <c r="H107" i="135"/>
  <c r="H106" i="135"/>
  <c r="H105" i="135"/>
  <c r="H104" i="135"/>
  <c r="H103" i="135"/>
  <c r="H102" i="135"/>
  <c r="H101" i="135"/>
  <c r="H99" i="135"/>
  <c r="H98" i="135"/>
  <c r="H97" i="135"/>
  <c r="H96" i="135"/>
  <c r="H95" i="135"/>
  <c r="H94" i="135"/>
  <c r="H93" i="135"/>
  <c r="H92" i="135"/>
  <c r="H91" i="135"/>
  <c r="H90" i="135"/>
  <c r="H89" i="135"/>
  <c r="H88" i="135"/>
  <c r="H87" i="135"/>
  <c r="H86" i="135"/>
  <c r="H85" i="135"/>
  <c r="H84" i="135"/>
  <c r="H83" i="135"/>
  <c r="H82" i="135"/>
  <c r="H81" i="135"/>
  <c r="H80" i="135"/>
  <c r="H79" i="135"/>
  <c r="H78" i="135"/>
  <c r="H77" i="135"/>
  <c r="H76" i="135"/>
  <c r="H75" i="135"/>
  <c r="H74" i="135"/>
  <c r="H73" i="135"/>
  <c r="H72" i="135"/>
  <c r="H71" i="135"/>
  <c r="H70" i="135"/>
  <c r="H69" i="135"/>
  <c r="H68" i="135"/>
  <c r="H67" i="135"/>
  <c r="H66" i="135"/>
  <c r="H65" i="135"/>
  <c r="H64" i="135"/>
  <c r="H63" i="135"/>
  <c r="H62" i="135"/>
  <c r="H61" i="135"/>
  <c r="H55" i="135"/>
  <c r="H54" i="135"/>
  <c r="H53" i="135"/>
  <c r="H52" i="135"/>
  <c r="H51" i="135"/>
  <c r="H50" i="135"/>
  <c r="H49" i="135"/>
  <c r="H48" i="135"/>
  <c r="H47" i="135"/>
  <c r="H46" i="135"/>
  <c r="H45" i="135"/>
  <c r="H44" i="135"/>
  <c r="H43" i="135"/>
  <c r="H42" i="135"/>
  <c r="H41" i="135"/>
  <c r="H40" i="135"/>
  <c r="H39" i="135"/>
  <c r="H38" i="135"/>
  <c r="H37" i="135"/>
  <c r="H36" i="135"/>
  <c r="H35" i="135"/>
  <c r="H34" i="135"/>
  <c r="H33" i="135"/>
  <c r="H32" i="135"/>
  <c r="H31" i="135"/>
  <c r="H30" i="135"/>
  <c r="H29" i="135"/>
  <c r="H28" i="135"/>
  <c r="H27" i="135"/>
  <c r="H26" i="135"/>
  <c r="H25" i="135"/>
  <c r="H23" i="135"/>
  <c r="H22" i="135"/>
  <c r="H21" i="135"/>
  <c r="H20" i="135"/>
  <c r="H19" i="135"/>
  <c r="H18" i="135"/>
  <c r="H17" i="135"/>
  <c r="H16" i="135"/>
  <c r="H15" i="135"/>
  <c r="H14" i="135"/>
  <c r="H13" i="135"/>
  <c r="B8" i="135"/>
  <c r="H107" i="134" l="1"/>
  <c r="H106" i="134"/>
  <c r="H105" i="134"/>
  <c r="H104" i="134"/>
  <c r="H103" i="134"/>
  <c r="H102" i="134"/>
  <c r="H101" i="134"/>
  <c r="H99" i="134"/>
  <c r="H98" i="134"/>
  <c r="H97" i="134"/>
  <c r="H96" i="134"/>
  <c r="H95" i="134"/>
  <c r="H94" i="134"/>
  <c r="H93" i="134"/>
  <c r="H92" i="134"/>
  <c r="H91" i="134"/>
  <c r="H90" i="134"/>
  <c r="H89" i="134"/>
  <c r="H88" i="134"/>
  <c r="H87" i="134"/>
  <c r="H86" i="134"/>
  <c r="H85" i="134"/>
  <c r="H84" i="134"/>
  <c r="H83" i="134"/>
  <c r="H82" i="134"/>
  <c r="H81" i="134"/>
  <c r="H80" i="134"/>
  <c r="H79" i="134"/>
  <c r="H78" i="134"/>
  <c r="H77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3" i="134"/>
  <c r="H62" i="134"/>
  <c r="H61" i="134"/>
  <c r="H55" i="134"/>
  <c r="H54" i="134"/>
  <c r="H53" i="134"/>
  <c r="H52" i="134"/>
  <c r="H51" i="134"/>
  <c r="H50" i="134"/>
  <c r="H49" i="134"/>
  <c r="H48" i="134"/>
  <c r="H47" i="134"/>
  <c r="H46" i="134"/>
  <c r="H45" i="134"/>
  <c r="H44" i="134"/>
  <c r="H43" i="134"/>
  <c r="H42" i="134"/>
  <c r="H41" i="134"/>
  <c r="H40" i="134"/>
  <c r="H39" i="134"/>
  <c r="H38" i="134"/>
  <c r="H37" i="134"/>
  <c r="H36" i="134"/>
  <c r="H35" i="134"/>
  <c r="H34" i="134"/>
  <c r="H33" i="134"/>
  <c r="H32" i="134"/>
  <c r="H31" i="134"/>
  <c r="H30" i="134"/>
  <c r="H29" i="134"/>
  <c r="H28" i="134"/>
  <c r="H27" i="134"/>
  <c r="H26" i="134"/>
  <c r="H25" i="134"/>
  <c r="H23" i="134"/>
  <c r="H22" i="134"/>
  <c r="H21" i="134"/>
  <c r="H20" i="134"/>
  <c r="H19" i="134"/>
  <c r="H18" i="134"/>
  <c r="H17" i="134"/>
  <c r="H16" i="134"/>
  <c r="H15" i="134"/>
  <c r="H14" i="134"/>
  <c r="H13" i="134"/>
  <c r="B8" i="134"/>
  <c r="H107" i="133"/>
  <c r="H106" i="133"/>
  <c r="H105" i="133"/>
  <c r="H104" i="133"/>
  <c r="H103" i="133"/>
  <c r="H102" i="133"/>
  <c r="H101" i="133"/>
  <c r="H99" i="133"/>
  <c r="H98" i="133"/>
  <c r="H97" i="133"/>
  <c r="H96" i="133"/>
  <c r="H95" i="133"/>
  <c r="H94" i="133"/>
  <c r="H93" i="133"/>
  <c r="H92" i="133"/>
  <c r="H91" i="133"/>
  <c r="H90" i="133"/>
  <c r="H89" i="133"/>
  <c r="H88" i="133"/>
  <c r="H87" i="133"/>
  <c r="H86" i="133"/>
  <c r="H85" i="133"/>
  <c r="H84" i="133"/>
  <c r="H83" i="133"/>
  <c r="H82" i="133"/>
  <c r="H81" i="133"/>
  <c r="H80" i="133"/>
  <c r="H79" i="133"/>
  <c r="H78" i="133"/>
  <c r="H77" i="133"/>
  <c r="H76" i="133"/>
  <c r="H75" i="133"/>
  <c r="H74" i="133"/>
  <c r="H73" i="133"/>
  <c r="H72" i="133"/>
  <c r="H71" i="133"/>
  <c r="H70" i="133"/>
  <c r="H69" i="133"/>
  <c r="H68" i="133"/>
  <c r="H67" i="133"/>
  <c r="H66" i="133"/>
  <c r="H65" i="133"/>
  <c r="H64" i="133"/>
  <c r="H63" i="133"/>
  <c r="H62" i="133"/>
  <c r="H61" i="133"/>
  <c r="H55" i="133"/>
  <c r="H54" i="133"/>
  <c r="H53" i="133"/>
  <c r="H52" i="133"/>
  <c r="H51" i="133"/>
  <c r="H50" i="133"/>
  <c r="H49" i="133"/>
  <c r="H48" i="133"/>
  <c r="H47" i="133"/>
  <c r="H46" i="133"/>
  <c r="H45" i="133"/>
  <c r="H44" i="133"/>
  <c r="H43" i="133"/>
  <c r="H42" i="133"/>
  <c r="H41" i="133"/>
  <c r="H40" i="133"/>
  <c r="H39" i="133"/>
  <c r="H38" i="133"/>
  <c r="H37" i="133"/>
  <c r="H36" i="133"/>
  <c r="H35" i="133"/>
  <c r="H34" i="133"/>
  <c r="H33" i="133"/>
  <c r="H32" i="133"/>
  <c r="H31" i="133"/>
  <c r="H30" i="133"/>
  <c r="H29" i="133"/>
  <c r="H28" i="133"/>
  <c r="H27" i="133"/>
  <c r="H26" i="133"/>
  <c r="H25" i="133"/>
  <c r="H23" i="133"/>
  <c r="H22" i="133"/>
  <c r="H21" i="133"/>
  <c r="H20" i="133"/>
  <c r="H19" i="133"/>
  <c r="H18" i="133"/>
  <c r="H17" i="133"/>
  <c r="H16" i="133"/>
  <c r="H15" i="133"/>
  <c r="H14" i="133"/>
  <c r="H13" i="133"/>
  <c r="B8" i="133"/>
  <c r="H107" i="132"/>
  <c r="H106" i="132"/>
  <c r="H105" i="132"/>
  <c r="H104" i="132"/>
  <c r="H103" i="132"/>
  <c r="H102" i="132"/>
  <c r="H101" i="132"/>
  <c r="H99" i="132"/>
  <c r="H98" i="132"/>
  <c r="H97" i="132"/>
  <c r="H96" i="132"/>
  <c r="H95" i="132"/>
  <c r="H94" i="132"/>
  <c r="H93" i="132"/>
  <c r="H92" i="132"/>
  <c r="H91" i="132"/>
  <c r="H90" i="132"/>
  <c r="H89" i="132"/>
  <c r="H88" i="132"/>
  <c r="H87" i="132"/>
  <c r="H86" i="132"/>
  <c r="H85" i="132"/>
  <c r="H84" i="132"/>
  <c r="H83" i="132"/>
  <c r="H82" i="132"/>
  <c r="H81" i="132"/>
  <c r="H80" i="132"/>
  <c r="H79" i="132"/>
  <c r="H78" i="132"/>
  <c r="H77" i="132"/>
  <c r="H76" i="132"/>
  <c r="H75" i="132"/>
  <c r="H74" i="132"/>
  <c r="H73" i="132"/>
  <c r="H72" i="132"/>
  <c r="H71" i="132"/>
  <c r="H70" i="132"/>
  <c r="H69" i="132"/>
  <c r="H68" i="132"/>
  <c r="H67" i="132"/>
  <c r="H66" i="132"/>
  <c r="H65" i="132"/>
  <c r="H64" i="132"/>
  <c r="H63" i="132"/>
  <c r="H62" i="132"/>
  <c r="H61" i="132"/>
  <c r="H55" i="132"/>
  <c r="H54" i="132"/>
  <c r="H53" i="132"/>
  <c r="H52" i="132"/>
  <c r="H51" i="132"/>
  <c r="H50" i="132"/>
  <c r="H49" i="132"/>
  <c r="H48" i="132"/>
  <c r="H47" i="132"/>
  <c r="H46" i="132"/>
  <c r="H45" i="132"/>
  <c r="H44" i="132"/>
  <c r="H43" i="132"/>
  <c r="H42" i="132"/>
  <c r="H41" i="132"/>
  <c r="H40" i="132"/>
  <c r="H39" i="132"/>
  <c r="H38" i="132"/>
  <c r="H37" i="132"/>
  <c r="H36" i="132"/>
  <c r="H35" i="132"/>
  <c r="H34" i="132"/>
  <c r="H33" i="132"/>
  <c r="H32" i="132"/>
  <c r="H31" i="132"/>
  <c r="H30" i="132"/>
  <c r="H29" i="132"/>
  <c r="H28" i="132"/>
  <c r="H27" i="132"/>
  <c r="H26" i="132"/>
  <c r="H25" i="132"/>
  <c r="H23" i="132"/>
  <c r="H22" i="132"/>
  <c r="H21" i="132"/>
  <c r="H20" i="132"/>
  <c r="H19" i="132"/>
  <c r="H18" i="132"/>
  <c r="H17" i="132"/>
  <c r="H16" i="132"/>
  <c r="H15" i="132"/>
  <c r="H14" i="132"/>
  <c r="H13" i="132"/>
  <c r="B8" i="132"/>
  <c r="H107" i="131"/>
  <c r="H106" i="131"/>
  <c r="H105" i="131"/>
  <c r="H104" i="131"/>
  <c r="H103" i="131"/>
  <c r="H102" i="131"/>
  <c r="H101" i="131"/>
  <c r="H99" i="131"/>
  <c r="H98" i="131"/>
  <c r="H97" i="131"/>
  <c r="H96" i="131"/>
  <c r="H95" i="131"/>
  <c r="H94" i="131"/>
  <c r="H93" i="131"/>
  <c r="H92" i="131"/>
  <c r="H91" i="131"/>
  <c r="H90" i="131"/>
  <c r="H89" i="131"/>
  <c r="H88" i="131"/>
  <c r="H87" i="131"/>
  <c r="H86" i="131"/>
  <c r="H85" i="131"/>
  <c r="H84" i="131"/>
  <c r="H83" i="131"/>
  <c r="H82" i="131"/>
  <c r="H81" i="131"/>
  <c r="H80" i="131"/>
  <c r="H79" i="131"/>
  <c r="H78" i="131"/>
  <c r="H77" i="131"/>
  <c r="H76" i="131"/>
  <c r="H75" i="131"/>
  <c r="H74" i="131"/>
  <c r="H73" i="131"/>
  <c r="H72" i="131"/>
  <c r="H71" i="131"/>
  <c r="H70" i="131"/>
  <c r="H69" i="131"/>
  <c r="H68" i="131"/>
  <c r="H67" i="131"/>
  <c r="H66" i="131"/>
  <c r="H65" i="131"/>
  <c r="H64" i="131"/>
  <c r="H63" i="131"/>
  <c r="H62" i="131"/>
  <c r="H61" i="131"/>
  <c r="H55" i="131"/>
  <c r="H54" i="131"/>
  <c r="H53" i="131"/>
  <c r="H52" i="131"/>
  <c r="H51" i="131"/>
  <c r="H50" i="131"/>
  <c r="H49" i="131"/>
  <c r="H48" i="131"/>
  <c r="H47" i="131"/>
  <c r="H46" i="131"/>
  <c r="H45" i="131"/>
  <c r="H44" i="131"/>
  <c r="H43" i="131"/>
  <c r="H42" i="131"/>
  <c r="H41" i="131"/>
  <c r="H40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3" i="131"/>
  <c r="H22" i="131"/>
  <c r="H21" i="131"/>
  <c r="H20" i="131"/>
  <c r="H19" i="131"/>
  <c r="H18" i="131"/>
  <c r="H17" i="131"/>
  <c r="H16" i="131"/>
  <c r="H15" i="131"/>
  <c r="H14" i="131"/>
  <c r="H13" i="131"/>
  <c r="B8" i="131"/>
  <c r="H107" i="130"/>
  <c r="H106" i="130"/>
  <c r="H105" i="130"/>
  <c r="H104" i="130"/>
  <c r="H103" i="130"/>
  <c r="H102" i="130"/>
  <c r="H101" i="130"/>
  <c r="H99" i="130"/>
  <c r="H98" i="130"/>
  <c r="H97" i="130"/>
  <c r="H96" i="130"/>
  <c r="H95" i="130"/>
  <c r="H94" i="130"/>
  <c r="H93" i="130"/>
  <c r="H92" i="130"/>
  <c r="H91" i="130"/>
  <c r="H90" i="130"/>
  <c r="H89" i="130"/>
  <c r="H88" i="130"/>
  <c r="H87" i="130"/>
  <c r="H86" i="130"/>
  <c r="H85" i="130"/>
  <c r="H84" i="130"/>
  <c r="H83" i="130"/>
  <c r="H82" i="130"/>
  <c r="H81" i="130"/>
  <c r="H80" i="130"/>
  <c r="H79" i="130"/>
  <c r="H78" i="130"/>
  <c r="H77" i="130"/>
  <c r="H76" i="130"/>
  <c r="H75" i="130"/>
  <c r="H74" i="130"/>
  <c r="H73" i="130"/>
  <c r="H72" i="130"/>
  <c r="H71" i="130"/>
  <c r="H70" i="130"/>
  <c r="H69" i="130"/>
  <c r="H68" i="130"/>
  <c r="H67" i="130"/>
  <c r="H66" i="130"/>
  <c r="H65" i="130"/>
  <c r="H64" i="130"/>
  <c r="H63" i="130"/>
  <c r="H62" i="130"/>
  <c r="H61" i="130"/>
  <c r="H55" i="130"/>
  <c r="H54" i="130"/>
  <c r="H53" i="130"/>
  <c r="H52" i="130"/>
  <c r="H51" i="130"/>
  <c r="H50" i="130"/>
  <c r="H49" i="130"/>
  <c r="H48" i="130"/>
  <c r="H47" i="130"/>
  <c r="H46" i="130"/>
  <c r="H45" i="130"/>
  <c r="H44" i="130"/>
  <c r="H43" i="130"/>
  <c r="H42" i="130"/>
  <c r="H41" i="130"/>
  <c r="H40" i="130"/>
  <c r="H39" i="130"/>
  <c r="H38" i="130"/>
  <c r="H37" i="130"/>
  <c r="H36" i="130"/>
  <c r="H35" i="130"/>
  <c r="H34" i="130"/>
  <c r="H33" i="130"/>
  <c r="H32" i="130"/>
  <c r="H31" i="130"/>
  <c r="H30" i="130"/>
  <c r="H29" i="130"/>
  <c r="H28" i="130"/>
  <c r="H27" i="130"/>
  <c r="H26" i="130"/>
  <c r="H25" i="130"/>
  <c r="H23" i="130"/>
  <c r="H22" i="130"/>
  <c r="H21" i="130"/>
  <c r="H20" i="130"/>
  <c r="H19" i="130"/>
  <c r="H18" i="130"/>
  <c r="H17" i="130"/>
  <c r="H16" i="130"/>
  <c r="H15" i="130"/>
  <c r="H14" i="130"/>
  <c r="H13" i="130"/>
  <c r="B8" i="130"/>
  <c r="H107" i="129"/>
  <c r="H106" i="129"/>
  <c r="H105" i="129"/>
  <c r="H104" i="129"/>
  <c r="H103" i="129"/>
  <c r="H102" i="129"/>
  <c r="H101" i="129"/>
  <c r="H99" i="129"/>
  <c r="H98" i="129"/>
  <c r="H97" i="129"/>
  <c r="H96" i="129"/>
  <c r="H95" i="129"/>
  <c r="H94" i="129"/>
  <c r="H93" i="129"/>
  <c r="H92" i="129"/>
  <c r="H91" i="129"/>
  <c r="H90" i="129"/>
  <c r="H89" i="129"/>
  <c r="H88" i="129"/>
  <c r="H87" i="129"/>
  <c r="H86" i="129"/>
  <c r="H85" i="129"/>
  <c r="H84" i="129"/>
  <c r="H83" i="129"/>
  <c r="H82" i="129"/>
  <c r="H81" i="129"/>
  <c r="H80" i="129"/>
  <c r="H79" i="129"/>
  <c r="H78" i="129"/>
  <c r="H77" i="129"/>
  <c r="H76" i="129"/>
  <c r="H75" i="129"/>
  <c r="H74" i="129"/>
  <c r="H73" i="129"/>
  <c r="H72" i="129"/>
  <c r="H71" i="129"/>
  <c r="H70" i="129"/>
  <c r="H69" i="129"/>
  <c r="H68" i="129"/>
  <c r="H67" i="129"/>
  <c r="H66" i="129"/>
  <c r="H65" i="129"/>
  <c r="H64" i="129"/>
  <c r="H63" i="129"/>
  <c r="H62" i="129"/>
  <c r="H61" i="129"/>
  <c r="H55" i="129"/>
  <c r="H54" i="129"/>
  <c r="H53" i="129"/>
  <c r="H52" i="129"/>
  <c r="H51" i="129"/>
  <c r="H50" i="129"/>
  <c r="H49" i="129"/>
  <c r="H48" i="129"/>
  <c r="H47" i="129"/>
  <c r="H46" i="129"/>
  <c r="H45" i="129"/>
  <c r="H44" i="129"/>
  <c r="H43" i="129"/>
  <c r="H42" i="129"/>
  <c r="H41" i="129"/>
  <c r="H40" i="129"/>
  <c r="H39" i="129"/>
  <c r="H38" i="129"/>
  <c r="H37" i="129"/>
  <c r="H36" i="129"/>
  <c r="H35" i="129"/>
  <c r="H34" i="129"/>
  <c r="H33" i="129"/>
  <c r="H32" i="129"/>
  <c r="H31" i="129"/>
  <c r="H30" i="129"/>
  <c r="H29" i="129"/>
  <c r="H28" i="129"/>
  <c r="H27" i="129"/>
  <c r="H26" i="129"/>
  <c r="H25" i="129"/>
  <c r="H23" i="129"/>
  <c r="H22" i="129"/>
  <c r="H21" i="129"/>
  <c r="H20" i="129"/>
  <c r="H19" i="129"/>
  <c r="H18" i="129"/>
  <c r="H17" i="129"/>
  <c r="H16" i="129"/>
  <c r="H15" i="129"/>
  <c r="H14" i="129"/>
  <c r="H13" i="129"/>
  <c r="B8" i="129"/>
  <c r="H107" i="128"/>
  <c r="H106" i="128"/>
  <c r="H105" i="128"/>
  <c r="H104" i="128"/>
  <c r="H103" i="128"/>
  <c r="H102" i="128"/>
  <c r="H101" i="128"/>
  <c r="H99" i="128"/>
  <c r="H98" i="128"/>
  <c r="H97" i="128"/>
  <c r="H96" i="128"/>
  <c r="H95" i="128"/>
  <c r="H94" i="128"/>
  <c r="H93" i="128"/>
  <c r="H92" i="128"/>
  <c r="H91" i="128"/>
  <c r="H90" i="128"/>
  <c r="H89" i="128"/>
  <c r="H88" i="128"/>
  <c r="H87" i="128"/>
  <c r="H86" i="128"/>
  <c r="H85" i="128"/>
  <c r="H84" i="128"/>
  <c r="H83" i="128"/>
  <c r="H82" i="128"/>
  <c r="H81" i="128"/>
  <c r="H80" i="128"/>
  <c r="H79" i="128"/>
  <c r="H78" i="128"/>
  <c r="H77" i="128"/>
  <c r="H76" i="128"/>
  <c r="H75" i="128"/>
  <c r="H74" i="128"/>
  <c r="H73" i="128"/>
  <c r="H72" i="128"/>
  <c r="H71" i="128"/>
  <c r="H70" i="128"/>
  <c r="H69" i="128"/>
  <c r="H68" i="128"/>
  <c r="H67" i="128"/>
  <c r="H66" i="128"/>
  <c r="H65" i="128"/>
  <c r="H64" i="128"/>
  <c r="H63" i="128"/>
  <c r="H62" i="128"/>
  <c r="H61" i="128"/>
  <c r="H55" i="128"/>
  <c r="H54" i="128"/>
  <c r="H53" i="128"/>
  <c r="H52" i="128"/>
  <c r="H51" i="128"/>
  <c r="H50" i="128"/>
  <c r="H49" i="128"/>
  <c r="H48" i="128"/>
  <c r="H47" i="128"/>
  <c r="H46" i="128"/>
  <c r="H45" i="128"/>
  <c r="H44" i="128"/>
  <c r="H43" i="128"/>
  <c r="H42" i="128"/>
  <c r="H41" i="128"/>
  <c r="H40" i="128"/>
  <c r="H39" i="128"/>
  <c r="H38" i="128"/>
  <c r="H37" i="128"/>
  <c r="H36" i="128"/>
  <c r="H35" i="128"/>
  <c r="H34" i="128"/>
  <c r="H33" i="128"/>
  <c r="H32" i="128"/>
  <c r="H31" i="128"/>
  <c r="H30" i="128"/>
  <c r="H29" i="128"/>
  <c r="H28" i="128"/>
  <c r="H27" i="128"/>
  <c r="H26" i="128"/>
  <c r="H25" i="128"/>
  <c r="H23" i="128"/>
  <c r="H22" i="128"/>
  <c r="H21" i="128"/>
  <c r="H20" i="128"/>
  <c r="H19" i="128"/>
  <c r="H18" i="128"/>
  <c r="H17" i="128"/>
  <c r="H16" i="128"/>
  <c r="H15" i="128"/>
  <c r="H14" i="128"/>
  <c r="H13" i="128"/>
  <c r="B8" i="128"/>
  <c r="H107" i="127"/>
  <c r="H106" i="127"/>
  <c r="H105" i="127"/>
  <c r="H104" i="127"/>
  <c r="H103" i="127"/>
  <c r="H102" i="127"/>
  <c r="H101" i="127"/>
  <c r="H99" i="127"/>
  <c r="H98" i="127"/>
  <c r="H97" i="127"/>
  <c r="H96" i="127"/>
  <c r="H95" i="127"/>
  <c r="H94" i="127"/>
  <c r="H93" i="127"/>
  <c r="H92" i="127"/>
  <c r="H91" i="127"/>
  <c r="H90" i="127"/>
  <c r="H89" i="127"/>
  <c r="H88" i="127"/>
  <c r="H87" i="127"/>
  <c r="H86" i="127"/>
  <c r="H85" i="127"/>
  <c r="H84" i="127"/>
  <c r="H83" i="127"/>
  <c r="H82" i="127"/>
  <c r="H81" i="127"/>
  <c r="H80" i="127"/>
  <c r="H79" i="127"/>
  <c r="H78" i="127"/>
  <c r="H77" i="127"/>
  <c r="H76" i="127"/>
  <c r="H75" i="127"/>
  <c r="H74" i="127"/>
  <c r="H73" i="127"/>
  <c r="H72" i="127"/>
  <c r="H71" i="127"/>
  <c r="H70" i="127"/>
  <c r="H69" i="127"/>
  <c r="H68" i="127"/>
  <c r="H67" i="127"/>
  <c r="H66" i="127"/>
  <c r="H65" i="127"/>
  <c r="H64" i="127"/>
  <c r="H63" i="127"/>
  <c r="H62" i="127"/>
  <c r="H61" i="127"/>
  <c r="H55" i="127"/>
  <c r="H54" i="127"/>
  <c r="H53" i="127"/>
  <c r="H52" i="127"/>
  <c r="H51" i="127"/>
  <c r="H50" i="127"/>
  <c r="H49" i="127"/>
  <c r="H48" i="127"/>
  <c r="H47" i="127"/>
  <c r="H46" i="127"/>
  <c r="H45" i="127"/>
  <c r="H44" i="127"/>
  <c r="H43" i="127"/>
  <c r="H42" i="127"/>
  <c r="H41" i="127"/>
  <c r="H40" i="127"/>
  <c r="H39" i="127"/>
  <c r="H38" i="127"/>
  <c r="H37" i="127"/>
  <c r="H36" i="127"/>
  <c r="H35" i="127"/>
  <c r="H34" i="127"/>
  <c r="H33" i="127"/>
  <c r="H32" i="127"/>
  <c r="H31" i="127"/>
  <c r="H30" i="127"/>
  <c r="H29" i="127"/>
  <c r="H28" i="127"/>
  <c r="H27" i="127"/>
  <c r="H26" i="127"/>
  <c r="H25" i="127"/>
  <c r="H23" i="127"/>
  <c r="H22" i="127"/>
  <c r="H21" i="127"/>
  <c r="H20" i="127"/>
  <c r="H19" i="127"/>
  <c r="H18" i="127"/>
  <c r="H17" i="127"/>
  <c r="H16" i="127"/>
  <c r="H15" i="127"/>
  <c r="H14" i="127"/>
  <c r="H13" i="127"/>
  <c r="B8" i="127"/>
  <c r="H107" i="126"/>
  <c r="H106" i="126"/>
  <c r="H105" i="126"/>
  <c r="H104" i="126"/>
  <c r="H103" i="126"/>
  <c r="H102" i="126"/>
  <c r="H101" i="126"/>
  <c r="H99" i="126"/>
  <c r="H98" i="126"/>
  <c r="H97" i="126"/>
  <c r="H96" i="126"/>
  <c r="H95" i="126"/>
  <c r="H94" i="126"/>
  <c r="H93" i="126"/>
  <c r="H92" i="126"/>
  <c r="H91" i="126"/>
  <c r="H90" i="126"/>
  <c r="H89" i="126"/>
  <c r="H88" i="126"/>
  <c r="H87" i="126"/>
  <c r="H86" i="126"/>
  <c r="H85" i="126"/>
  <c r="H84" i="126"/>
  <c r="H83" i="126"/>
  <c r="H82" i="126"/>
  <c r="H81" i="126"/>
  <c r="H80" i="126"/>
  <c r="H79" i="126"/>
  <c r="H78" i="126"/>
  <c r="H77" i="126"/>
  <c r="H76" i="126"/>
  <c r="H75" i="126"/>
  <c r="H74" i="126"/>
  <c r="H73" i="126"/>
  <c r="H72" i="126"/>
  <c r="H71" i="126"/>
  <c r="H70" i="126"/>
  <c r="H69" i="126"/>
  <c r="H68" i="126"/>
  <c r="H67" i="126"/>
  <c r="H66" i="126"/>
  <c r="H65" i="126"/>
  <c r="H64" i="126"/>
  <c r="H63" i="126"/>
  <c r="H62" i="126"/>
  <c r="H61" i="126"/>
  <c r="H55" i="126"/>
  <c r="H54" i="126"/>
  <c r="H53" i="126"/>
  <c r="H52" i="126"/>
  <c r="H51" i="126"/>
  <c r="H50" i="126"/>
  <c r="H49" i="126"/>
  <c r="H48" i="126"/>
  <c r="H47" i="126"/>
  <c r="H46" i="126"/>
  <c r="H45" i="126"/>
  <c r="H44" i="126"/>
  <c r="H43" i="126"/>
  <c r="H42" i="126"/>
  <c r="H41" i="126"/>
  <c r="H40" i="126"/>
  <c r="H39" i="126"/>
  <c r="H38" i="126"/>
  <c r="H37" i="126"/>
  <c r="H36" i="126"/>
  <c r="H35" i="126"/>
  <c r="H34" i="126"/>
  <c r="H33" i="126"/>
  <c r="H32" i="126"/>
  <c r="H31" i="126"/>
  <c r="H30" i="126"/>
  <c r="H29" i="126"/>
  <c r="H28" i="126"/>
  <c r="H27" i="126"/>
  <c r="H26" i="126"/>
  <c r="H25" i="126"/>
  <c r="H23" i="126"/>
  <c r="H22" i="126"/>
  <c r="H21" i="126"/>
  <c r="H20" i="126"/>
  <c r="H19" i="126"/>
  <c r="H18" i="126"/>
  <c r="H17" i="126"/>
  <c r="H16" i="126"/>
  <c r="H15" i="126"/>
  <c r="H14" i="126"/>
  <c r="H13" i="126"/>
  <c r="B8" i="126"/>
  <c r="H107" i="125"/>
  <c r="H106" i="125"/>
  <c r="H105" i="125"/>
  <c r="H104" i="125"/>
  <c r="H103" i="125"/>
  <c r="H102" i="125"/>
  <c r="H101" i="125"/>
  <c r="H99" i="125"/>
  <c r="H98" i="125"/>
  <c r="H97" i="125"/>
  <c r="H96" i="125"/>
  <c r="H95" i="125"/>
  <c r="H94" i="125"/>
  <c r="H93" i="125"/>
  <c r="H92" i="125"/>
  <c r="H91" i="125"/>
  <c r="H90" i="125"/>
  <c r="H89" i="125"/>
  <c r="H88" i="125"/>
  <c r="H87" i="125"/>
  <c r="H86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70" i="125"/>
  <c r="H69" i="125"/>
  <c r="H68" i="125"/>
  <c r="H67" i="125"/>
  <c r="H66" i="125"/>
  <c r="H65" i="125"/>
  <c r="H64" i="125"/>
  <c r="H63" i="125"/>
  <c r="H62" i="125"/>
  <c r="H61" i="125"/>
  <c r="H55" i="125"/>
  <c r="H54" i="125"/>
  <c r="H53" i="125"/>
  <c r="H52" i="125"/>
  <c r="H51" i="125"/>
  <c r="H50" i="125"/>
  <c r="H49" i="125"/>
  <c r="H48" i="125"/>
  <c r="H47" i="125"/>
  <c r="H46" i="125"/>
  <c r="H45" i="125"/>
  <c r="H44" i="125"/>
  <c r="H43" i="125"/>
  <c r="H42" i="125"/>
  <c r="H41" i="125"/>
  <c r="H40" i="125"/>
  <c r="H39" i="125"/>
  <c r="H38" i="125"/>
  <c r="H37" i="125"/>
  <c r="H36" i="125"/>
  <c r="H35" i="125"/>
  <c r="H34" i="125"/>
  <c r="H33" i="125"/>
  <c r="H32" i="125"/>
  <c r="H31" i="125"/>
  <c r="H30" i="125"/>
  <c r="H29" i="125"/>
  <c r="H28" i="125"/>
  <c r="H27" i="125"/>
  <c r="H26" i="125"/>
  <c r="H25" i="125"/>
  <c r="H23" i="125"/>
  <c r="H22" i="125"/>
  <c r="H21" i="125"/>
  <c r="H20" i="125"/>
  <c r="H19" i="125"/>
  <c r="H18" i="125"/>
  <c r="H17" i="125"/>
  <c r="H16" i="125"/>
  <c r="H15" i="125"/>
  <c r="H14" i="125"/>
  <c r="H13" i="125"/>
  <c r="B8" i="125"/>
  <c r="H107" i="124"/>
  <c r="H106" i="124"/>
  <c r="H105" i="124"/>
  <c r="H104" i="124"/>
  <c r="H103" i="124"/>
  <c r="H102" i="124"/>
  <c r="H101" i="124"/>
  <c r="H99" i="124"/>
  <c r="H98" i="124"/>
  <c r="H97" i="124"/>
  <c r="H96" i="124"/>
  <c r="H95" i="124"/>
  <c r="H94" i="124"/>
  <c r="H93" i="124"/>
  <c r="H92" i="124"/>
  <c r="H91" i="124"/>
  <c r="H90" i="124"/>
  <c r="H89" i="124"/>
  <c r="H88" i="124"/>
  <c r="H87" i="124"/>
  <c r="H86" i="124"/>
  <c r="H85" i="124"/>
  <c r="H84" i="124"/>
  <c r="H83" i="124"/>
  <c r="H82" i="124"/>
  <c r="H81" i="124"/>
  <c r="H80" i="124"/>
  <c r="H79" i="124"/>
  <c r="H78" i="124"/>
  <c r="H77" i="124"/>
  <c r="H76" i="124"/>
  <c r="H75" i="124"/>
  <c r="H74" i="124"/>
  <c r="H73" i="124"/>
  <c r="H72" i="124"/>
  <c r="H71" i="124"/>
  <c r="H70" i="124"/>
  <c r="H69" i="124"/>
  <c r="H68" i="124"/>
  <c r="H67" i="124"/>
  <c r="H66" i="124"/>
  <c r="H65" i="124"/>
  <c r="H64" i="124"/>
  <c r="H63" i="124"/>
  <c r="H62" i="124"/>
  <c r="H61" i="124"/>
  <c r="H55" i="124"/>
  <c r="H54" i="124"/>
  <c r="H53" i="124"/>
  <c r="H52" i="124"/>
  <c r="H51" i="124"/>
  <c r="H50" i="124"/>
  <c r="H49" i="124"/>
  <c r="H48" i="124"/>
  <c r="H47" i="124"/>
  <c r="H46" i="124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3" i="124"/>
  <c r="H22" i="124"/>
  <c r="H21" i="124"/>
  <c r="H20" i="124"/>
  <c r="H19" i="124"/>
  <c r="H18" i="124"/>
  <c r="H17" i="124"/>
  <c r="H16" i="124"/>
  <c r="H15" i="124"/>
  <c r="H14" i="124"/>
  <c r="H13" i="124"/>
  <c r="B8" i="124"/>
  <c r="H107" i="123"/>
  <c r="H106" i="123"/>
  <c r="H105" i="123"/>
  <c r="H104" i="123"/>
  <c r="H103" i="123"/>
  <c r="H102" i="123"/>
  <c r="H101" i="123"/>
  <c r="H99" i="123"/>
  <c r="H98" i="123"/>
  <c r="H97" i="123"/>
  <c r="H96" i="123"/>
  <c r="H95" i="123"/>
  <c r="H94" i="123"/>
  <c r="H93" i="123"/>
  <c r="H92" i="123"/>
  <c r="H91" i="123"/>
  <c r="H90" i="123"/>
  <c r="H89" i="123"/>
  <c r="H88" i="123"/>
  <c r="H87" i="123"/>
  <c r="H86" i="123"/>
  <c r="H85" i="123"/>
  <c r="H84" i="123"/>
  <c r="H83" i="123"/>
  <c r="H82" i="123"/>
  <c r="H81" i="123"/>
  <c r="H80" i="123"/>
  <c r="H79" i="123"/>
  <c r="H78" i="123"/>
  <c r="H77" i="123"/>
  <c r="H76" i="123"/>
  <c r="H75" i="123"/>
  <c r="H74" i="123"/>
  <c r="H73" i="123"/>
  <c r="H72" i="123"/>
  <c r="H71" i="123"/>
  <c r="H70" i="123"/>
  <c r="H69" i="123"/>
  <c r="H68" i="123"/>
  <c r="H67" i="123"/>
  <c r="H66" i="123"/>
  <c r="H65" i="123"/>
  <c r="H64" i="123"/>
  <c r="H63" i="123"/>
  <c r="H62" i="123"/>
  <c r="H61" i="123"/>
  <c r="H55" i="123"/>
  <c r="H54" i="123"/>
  <c r="H53" i="123"/>
  <c r="H52" i="123"/>
  <c r="H51" i="123"/>
  <c r="H50" i="123"/>
  <c r="H49" i="123"/>
  <c r="H48" i="123"/>
  <c r="H47" i="123"/>
  <c r="H46" i="123"/>
  <c r="H45" i="123"/>
  <c r="H44" i="123"/>
  <c r="H43" i="123"/>
  <c r="H42" i="123"/>
  <c r="H41" i="123"/>
  <c r="H40" i="123"/>
  <c r="H39" i="123"/>
  <c r="H38" i="123"/>
  <c r="H37" i="123"/>
  <c r="H36" i="123"/>
  <c r="H35" i="123"/>
  <c r="H34" i="123"/>
  <c r="H33" i="123"/>
  <c r="H32" i="123"/>
  <c r="H31" i="123"/>
  <c r="H30" i="123"/>
  <c r="H29" i="123"/>
  <c r="H28" i="123"/>
  <c r="H27" i="123"/>
  <c r="H26" i="123"/>
  <c r="H25" i="123"/>
  <c r="H23" i="123"/>
  <c r="H22" i="123"/>
  <c r="H21" i="123"/>
  <c r="H20" i="123"/>
  <c r="H19" i="123"/>
  <c r="H18" i="123"/>
  <c r="H17" i="123"/>
  <c r="H16" i="123"/>
  <c r="H15" i="123"/>
  <c r="H14" i="123"/>
  <c r="H13" i="123"/>
  <c r="B8" i="123"/>
  <c r="H107" i="122"/>
  <c r="H106" i="122"/>
  <c r="H105" i="122"/>
  <c r="H104" i="122"/>
  <c r="H103" i="122"/>
  <c r="H102" i="122"/>
  <c r="H101" i="122"/>
  <c r="H99" i="122"/>
  <c r="H98" i="122"/>
  <c r="H97" i="122"/>
  <c r="H96" i="122"/>
  <c r="H95" i="122"/>
  <c r="H94" i="122"/>
  <c r="H93" i="122"/>
  <c r="H92" i="122"/>
  <c r="H91" i="122"/>
  <c r="H90" i="122"/>
  <c r="H89" i="122"/>
  <c r="H88" i="122"/>
  <c r="H87" i="122"/>
  <c r="H86" i="122"/>
  <c r="H85" i="122"/>
  <c r="H84" i="122"/>
  <c r="H83" i="122"/>
  <c r="H82" i="122"/>
  <c r="H81" i="122"/>
  <c r="H80" i="122"/>
  <c r="H79" i="122"/>
  <c r="H78" i="122"/>
  <c r="H77" i="122"/>
  <c r="H76" i="122"/>
  <c r="H75" i="122"/>
  <c r="H74" i="122"/>
  <c r="H73" i="122"/>
  <c r="H72" i="122"/>
  <c r="H71" i="122"/>
  <c r="H70" i="122"/>
  <c r="H69" i="122"/>
  <c r="H68" i="122"/>
  <c r="H67" i="122"/>
  <c r="H66" i="122"/>
  <c r="H65" i="122"/>
  <c r="H64" i="122"/>
  <c r="H63" i="122"/>
  <c r="H62" i="122"/>
  <c r="H61" i="122"/>
  <c r="H55" i="122"/>
  <c r="H54" i="122"/>
  <c r="H53" i="122"/>
  <c r="H52" i="122"/>
  <c r="H51" i="122"/>
  <c r="H50" i="122"/>
  <c r="H49" i="122"/>
  <c r="H48" i="122"/>
  <c r="H47" i="122"/>
  <c r="H46" i="122"/>
  <c r="H45" i="122"/>
  <c r="H44" i="122"/>
  <c r="H43" i="122"/>
  <c r="H42" i="122"/>
  <c r="H41" i="122"/>
  <c r="H40" i="122"/>
  <c r="H39" i="122"/>
  <c r="H38" i="122"/>
  <c r="H37" i="122"/>
  <c r="H36" i="122"/>
  <c r="H35" i="122"/>
  <c r="H34" i="122"/>
  <c r="H33" i="122"/>
  <c r="H32" i="122"/>
  <c r="H31" i="122"/>
  <c r="H30" i="122"/>
  <c r="H29" i="122"/>
  <c r="H28" i="122"/>
  <c r="H27" i="122"/>
  <c r="H26" i="122"/>
  <c r="H25" i="122"/>
  <c r="H23" i="122"/>
  <c r="H22" i="122"/>
  <c r="H21" i="122"/>
  <c r="H20" i="122"/>
  <c r="H19" i="122"/>
  <c r="H18" i="122"/>
  <c r="H17" i="122"/>
  <c r="H16" i="122"/>
  <c r="H15" i="122"/>
  <c r="H14" i="122"/>
  <c r="H13" i="122"/>
  <c r="B8" i="122"/>
  <c r="H107" i="121"/>
  <c r="H106" i="121"/>
  <c r="H105" i="121"/>
  <c r="H104" i="121"/>
  <c r="H103" i="121"/>
  <c r="H102" i="121"/>
  <c r="H101" i="121"/>
  <c r="H99" i="121"/>
  <c r="H98" i="121"/>
  <c r="H97" i="121"/>
  <c r="H96" i="121"/>
  <c r="H95" i="121"/>
  <c r="H94" i="121"/>
  <c r="H93" i="121"/>
  <c r="H92" i="121"/>
  <c r="H91" i="121"/>
  <c r="H90" i="121"/>
  <c r="H89" i="121"/>
  <c r="H88" i="121"/>
  <c r="H87" i="121"/>
  <c r="H86" i="121"/>
  <c r="H85" i="121"/>
  <c r="H84" i="121"/>
  <c r="H83" i="121"/>
  <c r="H82" i="121"/>
  <c r="H81" i="121"/>
  <c r="H80" i="121"/>
  <c r="H79" i="121"/>
  <c r="H78" i="121"/>
  <c r="H77" i="121"/>
  <c r="H76" i="121"/>
  <c r="H75" i="121"/>
  <c r="H74" i="121"/>
  <c r="H73" i="121"/>
  <c r="H72" i="121"/>
  <c r="H71" i="121"/>
  <c r="H70" i="121"/>
  <c r="H69" i="121"/>
  <c r="H68" i="121"/>
  <c r="H67" i="121"/>
  <c r="H66" i="121"/>
  <c r="H65" i="121"/>
  <c r="H64" i="121"/>
  <c r="H63" i="121"/>
  <c r="H62" i="121"/>
  <c r="H61" i="121"/>
  <c r="H55" i="121"/>
  <c r="H54" i="121"/>
  <c r="H53" i="121"/>
  <c r="H52" i="121"/>
  <c r="H51" i="121"/>
  <c r="H50" i="121"/>
  <c r="H49" i="121"/>
  <c r="H48" i="121"/>
  <c r="H47" i="121"/>
  <c r="H46" i="121"/>
  <c r="H45" i="121"/>
  <c r="H44" i="121"/>
  <c r="H43" i="121"/>
  <c r="H42" i="121"/>
  <c r="H41" i="121"/>
  <c r="H40" i="121"/>
  <c r="H39" i="121"/>
  <c r="H38" i="121"/>
  <c r="H37" i="121"/>
  <c r="H36" i="121"/>
  <c r="H35" i="121"/>
  <c r="H34" i="121"/>
  <c r="H33" i="121"/>
  <c r="H32" i="121"/>
  <c r="H31" i="121"/>
  <c r="H30" i="121"/>
  <c r="H29" i="121"/>
  <c r="H28" i="121"/>
  <c r="H27" i="121"/>
  <c r="H26" i="121"/>
  <c r="H25" i="121"/>
  <c r="H23" i="121"/>
  <c r="H22" i="121"/>
  <c r="H21" i="121"/>
  <c r="H20" i="121"/>
  <c r="H19" i="121"/>
  <c r="H18" i="121"/>
  <c r="H17" i="121"/>
  <c r="H16" i="121"/>
  <c r="H15" i="121"/>
  <c r="H14" i="121"/>
  <c r="H13" i="121"/>
  <c r="B8" i="121"/>
  <c r="H107" i="120"/>
  <c r="H106" i="120"/>
  <c r="H105" i="120"/>
  <c r="H104" i="120"/>
  <c r="H103" i="120"/>
  <c r="H102" i="120"/>
  <c r="H101" i="120"/>
  <c r="H99" i="120"/>
  <c r="H98" i="120"/>
  <c r="H97" i="120"/>
  <c r="H96" i="120"/>
  <c r="H95" i="120"/>
  <c r="H94" i="120"/>
  <c r="H93" i="120"/>
  <c r="H92" i="120"/>
  <c r="H91" i="120"/>
  <c r="H90" i="120"/>
  <c r="H89" i="120"/>
  <c r="H88" i="120"/>
  <c r="H87" i="120"/>
  <c r="H86" i="120"/>
  <c r="H85" i="120"/>
  <c r="H84" i="120"/>
  <c r="H83" i="120"/>
  <c r="H82" i="120"/>
  <c r="H81" i="120"/>
  <c r="H80" i="120"/>
  <c r="H79" i="120"/>
  <c r="H78" i="120"/>
  <c r="H77" i="120"/>
  <c r="H76" i="120"/>
  <c r="H75" i="120"/>
  <c r="H74" i="120"/>
  <c r="H73" i="120"/>
  <c r="H72" i="120"/>
  <c r="H71" i="120"/>
  <c r="H70" i="120"/>
  <c r="H69" i="120"/>
  <c r="H68" i="120"/>
  <c r="H67" i="120"/>
  <c r="H66" i="120"/>
  <c r="H65" i="120"/>
  <c r="H64" i="120"/>
  <c r="H63" i="120"/>
  <c r="H62" i="120"/>
  <c r="H61" i="120"/>
  <c r="H55" i="120"/>
  <c r="H54" i="120"/>
  <c r="H53" i="120"/>
  <c r="H52" i="120"/>
  <c r="H51" i="120"/>
  <c r="H50" i="120"/>
  <c r="H49" i="120"/>
  <c r="H48" i="120"/>
  <c r="H47" i="120"/>
  <c r="H46" i="120"/>
  <c r="H45" i="120"/>
  <c r="H44" i="120"/>
  <c r="H43" i="120"/>
  <c r="H42" i="120"/>
  <c r="H41" i="120"/>
  <c r="H40" i="120"/>
  <c r="H39" i="120"/>
  <c r="H38" i="120"/>
  <c r="H37" i="120"/>
  <c r="H36" i="120"/>
  <c r="H35" i="120"/>
  <c r="H34" i="120"/>
  <c r="H33" i="120"/>
  <c r="H32" i="120"/>
  <c r="H31" i="120"/>
  <c r="H30" i="120"/>
  <c r="H29" i="120"/>
  <c r="H28" i="120"/>
  <c r="H27" i="120"/>
  <c r="H26" i="120"/>
  <c r="H25" i="120"/>
  <c r="H23" i="120"/>
  <c r="H22" i="120"/>
  <c r="H21" i="120"/>
  <c r="H20" i="120"/>
  <c r="H19" i="120"/>
  <c r="H18" i="120"/>
  <c r="H17" i="120"/>
  <c r="H16" i="120"/>
  <c r="H15" i="120"/>
  <c r="H14" i="120"/>
  <c r="H13" i="120"/>
  <c r="B8" i="120"/>
  <c r="H107" i="116"/>
  <c r="H106" i="116"/>
  <c r="H105" i="116"/>
  <c r="H104" i="116"/>
  <c r="H103" i="116"/>
  <c r="H102" i="116"/>
  <c r="H101" i="116"/>
  <c r="H99" i="116"/>
  <c r="H98" i="116"/>
  <c r="H97" i="116"/>
  <c r="H96" i="116"/>
  <c r="H95" i="116"/>
  <c r="H94" i="116"/>
  <c r="H93" i="116"/>
  <c r="H92" i="116"/>
  <c r="H91" i="116"/>
  <c r="H90" i="116"/>
  <c r="H89" i="116"/>
  <c r="H88" i="116"/>
  <c r="H87" i="116"/>
  <c r="H86" i="116"/>
  <c r="H85" i="116"/>
  <c r="H84" i="116"/>
  <c r="H83" i="116"/>
  <c r="H82" i="116"/>
  <c r="H81" i="116"/>
  <c r="H80" i="116"/>
  <c r="H79" i="116"/>
  <c r="H78" i="116"/>
  <c r="H77" i="116"/>
  <c r="H76" i="116"/>
  <c r="H75" i="116"/>
  <c r="H74" i="116"/>
  <c r="H73" i="116"/>
  <c r="H72" i="116"/>
  <c r="H71" i="116"/>
  <c r="H70" i="116"/>
  <c r="H69" i="116"/>
  <c r="H68" i="116"/>
  <c r="H67" i="116"/>
  <c r="H66" i="116"/>
  <c r="H65" i="116"/>
  <c r="H64" i="116"/>
  <c r="H63" i="116"/>
  <c r="H62" i="116"/>
  <c r="H61" i="116"/>
  <c r="H55" i="116"/>
  <c r="H54" i="116"/>
  <c r="H53" i="116"/>
  <c r="H52" i="116"/>
  <c r="H51" i="116"/>
  <c r="H50" i="116"/>
  <c r="H49" i="116"/>
  <c r="H48" i="116"/>
  <c r="H47" i="116"/>
  <c r="H46" i="116"/>
  <c r="H45" i="116"/>
  <c r="H44" i="116"/>
  <c r="H43" i="116"/>
  <c r="H42" i="116"/>
  <c r="H41" i="116"/>
  <c r="H40" i="116"/>
  <c r="H39" i="116"/>
  <c r="H38" i="116"/>
  <c r="H37" i="116"/>
  <c r="H36" i="116"/>
  <c r="H35" i="116"/>
  <c r="H34" i="116"/>
  <c r="H33" i="116"/>
  <c r="H32" i="116"/>
  <c r="H31" i="116"/>
  <c r="H30" i="116"/>
  <c r="H29" i="116"/>
  <c r="H28" i="116"/>
  <c r="H27" i="116"/>
  <c r="H26" i="116"/>
  <c r="H25" i="116"/>
  <c r="H23" i="116"/>
  <c r="H22" i="116"/>
  <c r="H21" i="116"/>
  <c r="H20" i="116"/>
  <c r="H19" i="116"/>
  <c r="H18" i="116"/>
  <c r="H17" i="116"/>
  <c r="H16" i="116"/>
  <c r="H15" i="116"/>
  <c r="H14" i="116"/>
  <c r="H13" i="116"/>
  <c r="B8" i="116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6" i="5"/>
  <c r="H107" i="112"/>
  <c r="H106" i="112"/>
  <c r="H105" i="112"/>
  <c r="H104" i="112"/>
  <c r="H103" i="112"/>
  <c r="H102" i="112"/>
  <c r="H101" i="112"/>
  <c r="H99" i="112"/>
  <c r="H98" i="112"/>
  <c r="H97" i="112"/>
  <c r="H96" i="112"/>
  <c r="H95" i="112"/>
  <c r="H94" i="112"/>
  <c r="H93" i="112"/>
  <c r="H92" i="112"/>
  <c r="H91" i="112"/>
  <c r="H90" i="112"/>
  <c r="H89" i="112"/>
  <c r="H88" i="112"/>
  <c r="H87" i="112"/>
  <c r="H86" i="112"/>
  <c r="H85" i="112"/>
  <c r="H84" i="112"/>
  <c r="H83" i="112"/>
  <c r="H82" i="112"/>
  <c r="H81" i="112"/>
  <c r="H80" i="112"/>
  <c r="H79" i="112"/>
  <c r="H78" i="112"/>
  <c r="H77" i="112"/>
  <c r="H76" i="112"/>
  <c r="H75" i="112"/>
  <c r="H74" i="112"/>
  <c r="H73" i="112"/>
  <c r="H72" i="112"/>
  <c r="H71" i="112"/>
  <c r="H70" i="112"/>
  <c r="H69" i="112"/>
  <c r="H68" i="112"/>
  <c r="H67" i="112"/>
  <c r="H66" i="112"/>
  <c r="H65" i="112"/>
  <c r="H64" i="112"/>
  <c r="H63" i="112"/>
  <c r="H62" i="112"/>
  <c r="H61" i="112"/>
  <c r="H55" i="112"/>
  <c r="H54" i="112"/>
  <c r="H53" i="112"/>
  <c r="H52" i="112"/>
  <c r="H51" i="112"/>
  <c r="H50" i="112"/>
  <c r="H49" i="112"/>
  <c r="H48" i="112"/>
  <c r="H47" i="112"/>
  <c r="H46" i="112"/>
  <c r="H45" i="112"/>
  <c r="H44" i="112"/>
  <c r="H43" i="112"/>
  <c r="H42" i="112"/>
  <c r="H41" i="112"/>
  <c r="H40" i="112"/>
  <c r="H39" i="112"/>
  <c r="H38" i="112"/>
  <c r="H37" i="112"/>
  <c r="H36" i="112"/>
  <c r="H35" i="112"/>
  <c r="H34" i="112"/>
  <c r="H33" i="112"/>
  <c r="H32" i="112"/>
  <c r="H31" i="112"/>
  <c r="H30" i="112"/>
  <c r="H29" i="112"/>
  <c r="H28" i="112"/>
  <c r="H27" i="112"/>
  <c r="H26" i="112"/>
  <c r="H25" i="112"/>
  <c r="H23" i="112"/>
  <c r="H22" i="112"/>
  <c r="H21" i="112"/>
  <c r="H20" i="112"/>
  <c r="H19" i="112"/>
  <c r="H18" i="112"/>
  <c r="H17" i="112"/>
  <c r="H16" i="112"/>
  <c r="H15" i="112"/>
  <c r="H14" i="112"/>
  <c r="H13" i="112"/>
  <c r="B8" i="112"/>
  <c r="H107" i="111"/>
  <c r="H106" i="111"/>
  <c r="H105" i="111"/>
  <c r="H104" i="111"/>
  <c r="H103" i="111"/>
  <c r="H102" i="111"/>
  <c r="H101" i="111"/>
  <c r="H99" i="111"/>
  <c r="H98" i="111"/>
  <c r="H97" i="111"/>
  <c r="H96" i="111"/>
  <c r="H95" i="111"/>
  <c r="H94" i="111"/>
  <c r="H93" i="111"/>
  <c r="H92" i="111"/>
  <c r="H91" i="111"/>
  <c r="H90" i="111"/>
  <c r="H89" i="111"/>
  <c r="H88" i="111"/>
  <c r="H87" i="111"/>
  <c r="H86" i="111"/>
  <c r="H85" i="111"/>
  <c r="H84" i="111"/>
  <c r="H83" i="111"/>
  <c r="H82" i="111"/>
  <c r="H81" i="111"/>
  <c r="H80" i="111"/>
  <c r="H79" i="111"/>
  <c r="H78" i="111"/>
  <c r="H77" i="111"/>
  <c r="H76" i="111"/>
  <c r="H75" i="111"/>
  <c r="H74" i="111"/>
  <c r="H73" i="111"/>
  <c r="H72" i="111"/>
  <c r="H71" i="111"/>
  <c r="H70" i="111"/>
  <c r="H69" i="111"/>
  <c r="H68" i="111"/>
  <c r="H67" i="111"/>
  <c r="H66" i="111"/>
  <c r="H65" i="111"/>
  <c r="H64" i="111"/>
  <c r="H63" i="111"/>
  <c r="H62" i="111"/>
  <c r="H61" i="111"/>
  <c r="H55" i="111"/>
  <c r="H54" i="111"/>
  <c r="H53" i="111"/>
  <c r="H52" i="111"/>
  <c r="H51" i="111"/>
  <c r="H50" i="111"/>
  <c r="H49" i="111"/>
  <c r="H48" i="111"/>
  <c r="H47" i="111"/>
  <c r="H46" i="111"/>
  <c r="H45" i="111"/>
  <c r="H44" i="111"/>
  <c r="H43" i="111"/>
  <c r="H42" i="111"/>
  <c r="H41" i="111"/>
  <c r="H40" i="111"/>
  <c r="H39" i="111"/>
  <c r="H38" i="111"/>
  <c r="H37" i="111"/>
  <c r="H36" i="111"/>
  <c r="H35" i="111"/>
  <c r="H34" i="111"/>
  <c r="H33" i="111"/>
  <c r="H32" i="111"/>
  <c r="H31" i="111"/>
  <c r="H30" i="111"/>
  <c r="H29" i="111"/>
  <c r="H28" i="111"/>
  <c r="H27" i="111"/>
  <c r="H26" i="111"/>
  <c r="H25" i="111"/>
  <c r="H23" i="111"/>
  <c r="H22" i="111"/>
  <c r="H21" i="111"/>
  <c r="H20" i="111"/>
  <c r="H19" i="111"/>
  <c r="H18" i="111"/>
  <c r="H17" i="111"/>
  <c r="H16" i="111"/>
  <c r="H15" i="111"/>
  <c r="H14" i="111"/>
  <c r="H13" i="111"/>
  <c r="B8" i="111"/>
  <c r="H107" i="110"/>
  <c r="H106" i="110"/>
  <c r="H105" i="110"/>
  <c r="H104" i="110"/>
  <c r="H103" i="110"/>
  <c r="H102" i="110"/>
  <c r="H101" i="110"/>
  <c r="H99" i="110"/>
  <c r="H98" i="110"/>
  <c r="H97" i="110"/>
  <c r="H96" i="110"/>
  <c r="H95" i="110"/>
  <c r="H94" i="110"/>
  <c r="H93" i="110"/>
  <c r="H92" i="110"/>
  <c r="H91" i="110"/>
  <c r="H90" i="110"/>
  <c r="H89" i="110"/>
  <c r="H88" i="110"/>
  <c r="H87" i="110"/>
  <c r="H86" i="110"/>
  <c r="H85" i="110"/>
  <c r="H84" i="110"/>
  <c r="H83" i="110"/>
  <c r="H82" i="110"/>
  <c r="H81" i="110"/>
  <c r="H80" i="110"/>
  <c r="H79" i="110"/>
  <c r="H78" i="110"/>
  <c r="H77" i="110"/>
  <c r="H76" i="110"/>
  <c r="H75" i="110"/>
  <c r="H74" i="110"/>
  <c r="H73" i="110"/>
  <c r="H72" i="110"/>
  <c r="H71" i="110"/>
  <c r="H70" i="110"/>
  <c r="H69" i="110"/>
  <c r="H68" i="110"/>
  <c r="H67" i="110"/>
  <c r="H66" i="110"/>
  <c r="H65" i="110"/>
  <c r="H64" i="110"/>
  <c r="H63" i="110"/>
  <c r="H62" i="110"/>
  <c r="H61" i="110"/>
  <c r="H55" i="110"/>
  <c r="H54" i="110"/>
  <c r="H53" i="110"/>
  <c r="H52" i="110"/>
  <c r="H51" i="110"/>
  <c r="H50" i="110"/>
  <c r="H49" i="110"/>
  <c r="H48" i="110"/>
  <c r="H47" i="110"/>
  <c r="H46" i="110"/>
  <c r="H45" i="110"/>
  <c r="H44" i="110"/>
  <c r="H43" i="110"/>
  <c r="H42" i="110"/>
  <c r="H41" i="110"/>
  <c r="H40" i="110"/>
  <c r="H39" i="110"/>
  <c r="H38" i="110"/>
  <c r="H37" i="110"/>
  <c r="H36" i="110"/>
  <c r="H35" i="110"/>
  <c r="H34" i="110"/>
  <c r="H33" i="110"/>
  <c r="H32" i="110"/>
  <c r="H31" i="110"/>
  <c r="H30" i="110"/>
  <c r="H29" i="110"/>
  <c r="H28" i="110"/>
  <c r="H27" i="110"/>
  <c r="H26" i="110"/>
  <c r="H25" i="110"/>
  <c r="H23" i="110"/>
  <c r="H22" i="110"/>
  <c r="H21" i="110"/>
  <c r="H20" i="110"/>
  <c r="H19" i="110"/>
  <c r="H18" i="110"/>
  <c r="H17" i="110"/>
  <c r="H16" i="110"/>
  <c r="H15" i="110"/>
  <c r="H14" i="110"/>
  <c r="H13" i="110"/>
  <c r="B8" i="110"/>
  <c r="A1" i="5" l="1" a="1"/>
  <c r="H107" i="107"/>
  <c r="H106" i="107"/>
  <c r="H105" i="107"/>
  <c r="H104" i="107"/>
  <c r="H103" i="107"/>
  <c r="H102" i="107"/>
  <c r="H101" i="107"/>
  <c r="H99" i="107"/>
  <c r="H98" i="107"/>
  <c r="H97" i="107"/>
  <c r="H96" i="107"/>
  <c r="H95" i="107"/>
  <c r="H94" i="107"/>
  <c r="H93" i="107"/>
  <c r="H92" i="107"/>
  <c r="H91" i="107"/>
  <c r="H90" i="107"/>
  <c r="H89" i="107"/>
  <c r="H88" i="107"/>
  <c r="H87" i="107"/>
  <c r="H86" i="107"/>
  <c r="H85" i="107"/>
  <c r="H84" i="107"/>
  <c r="H83" i="107"/>
  <c r="H82" i="107"/>
  <c r="H81" i="107"/>
  <c r="H80" i="107"/>
  <c r="H79" i="107"/>
  <c r="H78" i="107"/>
  <c r="H77" i="107"/>
  <c r="H76" i="107"/>
  <c r="H75" i="107"/>
  <c r="H74" i="107"/>
  <c r="H73" i="107"/>
  <c r="H72" i="107"/>
  <c r="H71" i="107"/>
  <c r="H70" i="107"/>
  <c r="H69" i="107"/>
  <c r="H68" i="107"/>
  <c r="H67" i="107"/>
  <c r="H66" i="107"/>
  <c r="H65" i="107"/>
  <c r="H64" i="107"/>
  <c r="H63" i="107"/>
  <c r="H62" i="107"/>
  <c r="H61" i="107"/>
  <c r="H55" i="107"/>
  <c r="H54" i="107"/>
  <c r="H53" i="107"/>
  <c r="H52" i="107"/>
  <c r="H51" i="107"/>
  <c r="H50" i="107"/>
  <c r="H49" i="107"/>
  <c r="H48" i="107"/>
  <c r="H47" i="107"/>
  <c r="H46" i="107"/>
  <c r="H45" i="107"/>
  <c r="H44" i="107"/>
  <c r="H43" i="107"/>
  <c r="H42" i="107"/>
  <c r="H41" i="107"/>
  <c r="H40" i="107"/>
  <c r="H39" i="107"/>
  <c r="H38" i="107"/>
  <c r="H37" i="107"/>
  <c r="H36" i="107"/>
  <c r="H35" i="107"/>
  <c r="H34" i="107"/>
  <c r="H33" i="107"/>
  <c r="H32" i="107"/>
  <c r="H31" i="107"/>
  <c r="H30" i="107"/>
  <c r="H29" i="107"/>
  <c r="H28" i="107"/>
  <c r="H27" i="107"/>
  <c r="H26" i="107"/>
  <c r="H25" i="107"/>
  <c r="H23" i="107"/>
  <c r="H22" i="107"/>
  <c r="H21" i="107"/>
  <c r="H20" i="107"/>
  <c r="H19" i="107"/>
  <c r="H18" i="107"/>
  <c r="H17" i="107"/>
  <c r="H16" i="107"/>
  <c r="H15" i="107"/>
  <c r="H14" i="107"/>
  <c r="H13" i="107"/>
  <c r="B8" i="107"/>
  <c r="I6" i="5" l="1"/>
  <c r="I14" i="5"/>
  <c r="I22" i="5"/>
  <c r="I62" i="5"/>
  <c r="I63" i="5"/>
  <c r="I8" i="5"/>
  <c r="I16" i="5"/>
  <c r="I24" i="5"/>
  <c r="I32" i="5"/>
  <c r="I40" i="5"/>
  <c r="I48" i="5"/>
  <c r="I56" i="5"/>
  <c r="I64" i="5"/>
  <c r="I72" i="5"/>
  <c r="I20" i="5"/>
  <c r="I44" i="5"/>
  <c r="I60" i="5"/>
  <c r="I5" i="5"/>
  <c r="I53" i="5"/>
  <c r="I3" i="5"/>
  <c r="I54" i="5"/>
  <c r="I7" i="5"/>
  <c r="I39" i="5"/>
  <c r="I71" i="5"/>
  <c r="I9" i="5"/>
  <c r="I17" i="5"/>
  <c r="I25" i="5"/>
  <c r="I33" i="5"/>
  <c r="I41" i="5"/>
  <c r="I49" i="5"/>
  <c r="I57" i="5"/>
  <c r="I65" i="5"/>
  <c r="I73" i="5"/>
  <c r="I12" i="5"/>
  <c r="I52" i="5"/>
  <c r="I4" i="5"/>
  <c r="I29" i="5"/>
  <c r="I38" i="5"/>
  <c r="I70" i="5"/>
  <c r="I15" i="5"/>
  <c r="I47" i="5"/>
  <c r="I10" i="5"/>
  <c r="I18" i="5"/>
  <c r="I26" i="5"/>
  <c r="I34" i="5"/>
  <c r="I42" i="5"/>
  <c r="I50" i="5"/>
  <c r="I58" i="5"/>
  <c r="I66" i="5"/>
  <c r="I74" i="5"/>
  <c r="I36" i="5"/>
  <c r="I76" i="5"/>
  <c r="I13" i="5"/>
  <c r="I45" i="5"/>
  <c r="I61" i="5"/>
  <c r="I46" i="5"/>
  <c r="I23" i="5"/>
  <c r="I55" i="5"/>
  <c r="I11" i="5"/>
  <c r="I19" i="5"/>
  <c r="I27" i="5"/>
  <c r="I35" i="5"/>
  <c r="I43" i="5"/>
  <c r="I51" i="5"/>
  <c r="I59" i="5"/>
  <c r="I67" i="5"/>
  <c r="I75" i="5"/>
  <c r="I28" i="5"/>
  <c r="I68" i="5"/>
  <c r="I21" i="5"/>
  <c r="I37" i="5"/>
  <c r="I69" i="5"/>
  <c r="I30" i="5"/>
  <c r="I2" i="5"/>
  <c r="I31" i="5"/>
  <c r="F73" i="5" a="1"/>
  <c r="F73" i="5" s="1"/>
  <c r="F72" i="5" a="1"/>
  <c r="F72" i="5" s="1"/>
  <c r="G3" i="5" a="1"/>
  <c r="G3" i="5" s="1"/>
  <c r="J3" i="5" s="1"/>
  <c r="J11" i="5"/>
  <c r="E11" i="5" s="1"/>
  <c r="G19" i="5" a="1"/>
  <c r="G19" i="5" s="1"/>
  <c r="J19" i="5" s="1"/>
  <c r="G27" i="5" a="1"/>
  <c r="G27" i="5" s="1"/>
  <c r="J27" i="5" s="1"/>
  <c r="J35" i="5"/>
  <c r="G43" i="5" a="1"/>
  <c r="G43" i="5" s="1"/>
  <c r="J43" i="5" s="1"/>
  <c r="G51" i="5" a="1"/>
  <c r="G51" i="5" s="1"/>
  <c r="J51" i="5" s="1"/>
  <c r="G67" i="5" a="1"/>
  <c r="G67" i="5" s="1"/>
  <c r="J67" i="5" s="1"/>
  <c r="B4" i="5" a="1"/>
  <c r="H4" i="5" s="1"/>
  <c r="B20" i="5" a="1"/>
  <c r="H20" i="5" s="1"/>
  <c r="B44" i="5" a="1"/>
  <c r="H44" i="5" s="1"/>
  <c r="B60" i="5" a="1"/>
  <c r="G4" i="5" a="1"/>
  <c r="G4" i="5" s="1"/>
  <c r="J4" i="5" s="1"/>
  <c r="G12" i="5" a="1"/>
  <c r="G12" i="5" s="1"/>
  <c r="J12" i="5" s="1"/>
  <c r="G20" i="5" a="1"/>
  <c r="G20" i="5" s="1"/>
  <c r="J20" i="5" s="1"/>
  <c r="G28" i="5" a="1"/>
  <c r="G28" i="5" s="1"/>
  <c r="J28" i="5" s="1"/>
  <c r="G36" i="5" a="1"/>
  <c r="G36" i="5" s="1"/>
  <c r="J36" i="5" s="1"/>
  <c r="G44" i="5" a="1"/>
  <c r="G44" i="5" s="1"/>
  <c r="J44" i="5" s="1"/>
  <c r="G52" i="5" a="1"/>
  <c r="G52" i="5" s="1"/>
  <c r="J52" i="5" s="1"/>
  <c r="G60" i="5" a="1"/>
  <c r="G60" i="5" s="1"/>
  <c r="J60" i="5" s="1"/>
  <c r="G76" i="5" a="1"/>
  <c r="G76" i="5" s="1"/>
  <c r="J76" i="5" s="1"/>
  <c r="G5" i="5" a="1"/>
  <c r="G5" i="5" s="1"/>
  <c r="J5" i="5" s="1"/>
  <c r="G13" i="5" a="1"/>
  <c r="G13" i="5" s="1"/>
  <c r="J13" i="5" s="1"/>
  <c r="G21" i="5" a="1"/>
  <c r="G21" i="5" s="1"/>
  <c r="J21" i="5" s="1"/>
  <c r="G29" i="5" a="1"/>
  <c r="G29" i="5" s="1"/>
  <c r="J29" i="5" s="1"/>
  <c r="G37" i="5" a="1"/>
  <c r="G37" i="5" s="1"/>
  <c r="J37" i="5" s="1"/>
  <c r="G45" i="5" a="1"/>
  <c r="G45" i="5" s="1"/>
  <c r="J45" i="5" s="1"/>
  <c r="J53" i="5"/>
  <c r="E53" i="5" s="1"/>
  <c r="J61" i="5"/>
  <c r="E61" i="5" s="1"/>
  <c r="G69" i="5" a="1"/>
  <c r="G69" i="5" s="1"/>
  <c r="J69" i="5" s="1"/>
  <c r="G6" i="5" a="1"/>
  <c r="G6" i="5" s="1"/>
  <c r="J6" i="5" s="1"/>
  <c r="G14" i="5" a="1"/>
  <c r="G14" i="5" s="1"/>
  <c r="J14" i="5" s="1"/>
  <c r="G22" i="5" a="1"/>
  <c r="G22" i="5" s="1"/>
  <c r="J22" i="5" s="1"/>
  <c r="G30" i="5" a="1"/>
  <c r="G30" i="5" s="1"/>
  <c r="J30" i="5" s="1"/>
  <c r="G38" i="5" a="1"/>
  <c r="G38" i="5" s="1"/>
  <c r="J38" i="5" s="1"/>
  <c r="G46" i="5" a="1"/>
  <c r="G46" i="5" s="1"/>
  <c r="J46" i="5" s="1"/>
  <c r="G54" i="5" a="1"/>
  <c r="G54" i="5" s="1"/>
  <c r="J54" i="5" s="1"/>
  <c r="G62" i="5" a="1"/>
  <c r="G62" i="5" s="1"/>
  <c r="J62" i="5" s="1"/>
  <c r="G70" i="5" a="1"/>
  <c r="G70" i="5" s="1"/>
  <c r="J70" i="5" s="1"/>
  <c r="B5" i="5" a="1"/>
  <c r="H5" i="5" s="1"/>
  <c r="B13" i="5" a="1"/>
  <c r="H13" i="5" s="1"/>
  <c r="B21" i="5" a="1"/>
  <c r="H21" i="5" s="1"/>
  <c r="B29" i="5" a="1"/>
  <c r="H29" i="5" s="1"/>
  <c r="B37" i="5" a="1"/>
  <c r="H37" i="5" s="1"/>
  <c r="B45" i="5" a="1"/>
  <c r="H45" i="5" s="1"/>
  <c r="B53" i="5" a="1"/>
  <c r="H53" i="5" s="1"/>
  <c r="B61" i="5" a="1"/>
  <c r="B69" i="5" a="1"/>
  <c r="G73" i="5" a="1"/>
  <c r="G73" i="5" s="1"/>
  <c r="J73" i="5" s="1"/>
  <c r="G75" i="5" a="1"/>
  <c r="G75" i="5" s="1"/>
  <c r="J75" i="5" s="1"/>
  <c r="G7" i="5" a="1"/>
  <c r="G7" i="5" s="1"/>
  <c r="J7" i="5" s="1"/>
  <c r="G15" i="5" a="1"/>
  <c r="G15" i="5" s="1"/>
  <c r="J15" i="5" s="1"/>
  <c r="G23" i="5" a="1"/>
  <c r="G23" i="5" s="1"/>
  <c r="J23" i="5" s="1"/>
  <c r="J31" i="5"/>
  <c r="G39" i="5" a="1"/>
  <c r="G39" i="5" s="1"/>
  <c r="J39" i="5" s="1"/>
  <c r="J47" i="5"/>
  <c r="E47" i="5" s="1"/>
  <c r="G55" i="5" a="1"/>
  <c r="G55" i="5" s="1"/>
  <c r="J55" i="5" s="1"/>
  <c r="J63" i="5"/>
  <c r="E63" i="5" s="1"/>
  <c r="G71" i="5" a="1"/>
  <c r="G71" i="5" s="1"/>
  <c r="J71" i="5" s="1"/>
  <c r="B6" i="5" a="1"/>
  <c r="H6" i="5" s="1"/>
  <c r="B14" i="5" a="1"/>
  <c r="H14" i="5" s="1"/>
  <c r="B22" i="5" a="1"/>
  <c r="H22" i="5" s="1"/>
  <c r="B30" i="5" a="1"/>
  <c r="H30" i="5" s="1"/>
  <c r="B38" i="5" a="1"/>
  <c r="H38" i="5" s="1"/>
  <c r="B46" i="5" a="1"/>
  <c r="H46" i="5" s="1"/>
  <c r="B54" i="5" a="1"/>
  <c r="H54" i="5" s="1"/>
  <c r="B62" i="5" a="1"/>
  <c r="B70" i="5" a="1"/>
  <c r="G64" i="5" a="1"/>
  <c r="G64" i="5" s="1"/>
  <c r="J64" i="5" s="1"/>
  <c r="B7" i="5" a="1"/>
  <c r="H7" i="5" s="1"/>
  <c r="B15" i="5" a="1"/>
  <c r="H15" i="5" s="1"/>
  <c r="B23" i="5" a="1"/>
  <c r="H23" i="5" s="1"/>
  <c r="B31" i="5" a="1"/>
  <c r="H31" i="5" s="1"/>
  <c r="B39" i="5" a="1"/>
  <c r="H39" i="5" s="1"/>
  <c r="B47" i="5" a="1"/>
  <c r="H47" i="5" s="1"/>
  <c r="B55" i="5" a="1"/>
  <c r="H55" i="5" s="1"/>
  <c r="B63" i="5" a="1"/>
  <c r="B71" i="5" a="1"/>
  <c r="G65" i="5" a="1"/>
  <c r="G65" i="5" s="1"/>
  <c r="J65" i="5" s="1"/>
  <c r="B10" i="5" a="1"/>
  <c r="H10" i="5" s="1"/>
  <c r="B18" i="5" a="1"/>
  <c r="H18" i="5" s="1"/>
  <c r="B26" i="5" a="1"/>
  <c r="H26" i="5" s="1"/>
  <c r="B34" i="5" a="1"/>
  <c r="H34" i="5" s="1"/>
  <c r="B42" i="5" a="1"/>
  <c r="H42" i="5" s="1"/>
  <c r="B50" i="5" a="1"/>
  <c r="H50" i="5" s="1"/>
  <c r="B58" i="5" a="1"/>
  <c r="B66" i="5" a="1"/>
  <c r="B74" i="5" a="1"/>
  <c r="G68" i="5" a="1"/>
  <c r="G68" i="5" s="1"/>
  <c r="J68" i="5" s="1"/>
  <c r="B3" i="5" a="1"/>
  <c r="H3" i="5" s="1"/>
  <c r="B11" i="5" a="1"/>
  <c r="H11" i="5" s="1"/>
  <c r="B19" i="5" a="1"/>
  <c r="H19" i="5" s="1"/>
  <c r="B27" i="5" a="1"/>
  <c r="H27" i="5" s="1"/>
  <c r="B35" i="5" a="1"/>
  <c r="H35" i="5" s="1"/>
  <c r="B43" i="5" a="1"/>
  <c r="H43" i="5" s="1"/>
  <c r="B51" i="5" a="1"/>
  <c r="H51" i="5" s="1"/>
  <c r="B59" i="5" a="1"/>
  <c r="B67" i="5" a="1"/>
  <c r="B75" i="5" a="1"/>
  <c r="G8" i="5" a="1"/>
  <c r="G8" i="5" s="1"/>
  <c r="J8" i="5" s="1"/>
  <c r="G16" i="5" a="1"/>
  <c r="G16" i="5" s="1"/>
  <c r="J16" i="5" s="1"/>
  <c r="G24" i="5" a="1"/>
  <c r="G24" i="5" s="1"/>
  <c r="J24" i="5" s="1"/>
  <c r="J32" i="5"/>
  <c r="E32" i="5" s="1"/>
  <c r="G40" i="5" a="1"/>
  <c r="G40" i="5" s="1"/>
  <c r="J40" i="5" s="1"/>
  <c r="J48" i="5"/>
  <c r="E48" i="5" s="1"/>
  <c r="J56" i="5"/>
  <c r="E56" i="5" s="1"/>
  <c r="J72" i="5"/>
  <c r="E72" i="5" s="1"/>
  <c r="G9" i="5" a="1"/>
  <c r="G9" i="5" s="1"/>
  <c r="J9" i="5" s="1"/>
  <c r="J17" i="5"/>
  <c r="E17" i="5" s="1"/>
  <c r="G25" i="5" a="1"/>
  <c r="G25" i="5" s="1"/>
  <c r="J25" i="5" s="1"/>
  <c r="J33" i="5"/>
  <c r="E33" i="5" s="1"/>
  <c r="J41" i="5"/>
  <c r="E41" i="5" s="1"/>
  <c r="G49" i="5" a="1"/>
  <c r="G49" i="5" s="1"/>
  <c r="J49" i="5" s="1"/>
  <c r="G57" i="5" a="1"/>
  <c r="G57" i="5" s="1"/>
  <c r="B8" i="5" a="1"/>
  <c r="H8" i="5" s="1"/>
  <c r="B16" i="5" a="1"/>
  <c r="H16" i="5" s="1"/>
  <c r="B24" i="5" a="1"/>
  <c r="H24" i="5" s="1"/>
  <c r="B32" i="5" a="1"/>
  <c r="H32" i="5" s="1"/>
  <c r="B40" i="5" a="1"/>
  <c r="H40" i="5" s="1"/>
  <c r="B48" i="5" a="1"/>
  <c r="H48" i="5" s="1"/>
  <c r="B56" i="5" a="1"/>
  <c r="H56" i="5" s="1"/>
  <c r="B64" i="5" a="1"/>
  <c r="B72" i="5" a="1"/>
  <c r="B9" i="5" a="1"/>
  <c r="H9" i="5" s="1"/>
  <c r="B17" i="5" a="1"/>
  <c r="H17" i="5" s="1"/>
  <c r="B25" i="5" a="1"/>
  <c r="H25" i="5" s="1"/>
  <c r="B33" i="5" a="1"/>
  <c r="H33" i="5" s="1"/>
  <c r="B41" i="5" a="1"/>
  <c r="H41" i="5" s="1"/>
  <c r="B49" i="5" a="1"/>
  <c r="H49" i="5" s="1"/>
  <c r="B57" i="5" a="1"/>
  <c r="B65" i="5" a="1"/>
  <c r="B73" i="5" a="1"/>
  <c r="G59" i="5" a="1"/>
  <c r="G59" i="5" s="1"/>
  <c r="J59" i="5" s="1"/>
  <c r="B12" i="5" a="1"/>
  <c r="H12" i="5" s="1"/>
  <c r="B28" i="5" a="1"/>
  <c r="H28" i="5" s="1"/>
  <c r="B36" i="5" a="1"/>
  <c r="H36" i="5" s="1"/>
  <c r="B52" i="5" a="1"/>
  <c r="H52" i="5" s="1"/>
  <c r="B68" i="5" a="1"/>
  <c r="B76" i="5" a="1"/>
  <c r="J10" i="5"/>
  <c r="G18" i="5" a="1"/>
  <c r="G18" i="5" s="1"/>
  <c r="J18" i="5" s="1"/>
  <c r="G26" i="5" a="1"/>
  <c r="G26" i="5" s="1"/>
  <c r="J26" i="5" s="1"/>
  <c r="G34" i="5" a="1"/>
  <c r="G34" i="5" s="1"/>
  <c r="J34" i="5" s="1"/>
  <c r="G42" i="5" a="1"/>
  <c r="G42" i="5" s="1"/>
  <c r="J42" i="5" s="1"/>
  <c r="G50" i="5" a="1"/>
  <c r="G50" i="5" s="1"/>
  <c r="J50" i="5" s="1"/>
  <c r="G58" i="5" a="1"/>
  <c r="G58" i="5" s="1"/>
  <c r="J58" i="5" s="1"/>
  <c r="G66" i="5" a="1"/>
  <c r="G66" i="5" s="1"/>
  <c r="J66" i="5" s="1"/>
  <c r="J74" i="5"/>
  <c r="E74" i="5" s="1"/>
  <c r="F9" i="5" a="1"/>
  <c r="F9" i="5" s="1"/>
  <c r="F64" i="5" a="1"/>
  <c r="F64" i="5" s="1"/>
  <c r="F55" i="5" a="1"/>
  <c r="F55" i="5" s="1"/>
  <c r="F47" i="5" a="1"/>
  <c r="F47" i="5" s="1"/>
  <c r="F39" i="5" a="1"/>
  <c r="F39" i="5" s="1"/>
  <c r="F31" i="5" a="1"/>
  <c r="F31" i="5" s="1"/>
  <c r="F23" i="5" a="1"/>
  <c r="F23" i="5" s="1"/>
  <c r="F15" i="5" a="1"/>
  <c r="F15" i="5" s="1"/>
  <c r="F7" i="5" a="1"/>
  <c r="F7" i="5" s="1"/>
  <c r="G2" i="5" a="1"/>
  <c r="G2" i="5" s="1"/>
  <c r="F71" i="5" a="1"/>
  <c r="F71" i="5" s="1"/>
  <c r="F63" i="5" a="1"/>
  <c r="F63" i="5" s="1"/>
  <c r="F54" i="5" a="1"/>
  <c r="F54" i="5" s="1"/>
  <c r="F46" i="5" a="1"/>
  <c r="F46" i="5" s="1"/>
  <c r="F38" i="5" a="1"/>
  <c r="F38" i="5" s="1"/>
  <c r="F30" i="5" a="1"/>
  <c r="F30" i="5" s="1"/>
  <c r="F22" i="5" a="1"/>
  <c r="F22" i="5" s="1"/>
  <c r="F14" i="5" a="1"/>
  <c r="F14" i="5" s="1"/>
  <c r="F6" i="5" a="1"/>
  <c r="F6" i="5" s="1"/>
  <c r="F70" i="5" a="1"/>
  <c r="F70" i="5" s="1"/>
  <c r="F62" i="5" a="1"/>
  <c r="F62" i="5" s="1"/>
  <c r="F53" i="5" a="1"/>
  <c r="F53" i="5" s="1"/>
  <c r="F45" i="5" a="1"/>
  <c r="F45" i="5" s="1"/>
  <c r="F37" i="5" a="1"/>
  <c r="F37" i="5" s="1"/>
  <c r="F29" i="5" a="1"/>
  <c r="F29" i="5" s="1"/>
  <c r="F21" i="5" a="1"/>
  <c r="F21" i="5" s="1"/>
  <c r="F13" i="5" a="1"/>
  <c r="F13" i="5" s="1"/>
  <c r="F5" i="5" a="1"/>
  <c r="F5" i="5" s="1"/>
  <c r="F2" i="5" a="1"/>
  <c r="F2" i="5" s="1"/>
  <c r="F69" i="5" a="1"/>
  <c r="F69" i="5" s="1"/>
  <c r="F61" i="5" a="1"/>
  <c r="F61" i="5" s="1"/>
  <c r="F52" i="5" a="1"/>
  <c r="F52" i="5" s="1"/>
  <c r="F44" i="5" a="1"/>
  <c r="F44" i="5" s="1"/>
  <c r="F36" i="5" a="1"/>
  <c r="F36" i="5" s="1"/>
  <c r="F28" i="5" a="1"/>
  <c r="F28" i="5" s="1"/>
  <c r="F20" i="5" a="1"/>
  <c r="F20" i="5" s="1"/>
  <c r="F12" i="5" a="1"/>
  <c r="F12" i="5" s="1"/>
  <c r="F4" i="5" a="1"/>
  <c r="F4" i="5" s="1"/>
  <c r="F68" i="5" a="1"/>
  <c r="F68" i="5" s="1"/>
  <c r="F60" i="5" a="1"/>
  <c r="F60" i="5" s="1"/>
  <c r="F51" i="5" a="1"/>
  <c r="F51" i="5" s="1"/>
  <c r="F43" i="5" a="1"/>
  <c r="F43" i="5" s="1"/>
  <c r="F35" i="5" a="1"/>
  <c r="F35" i="5" s="1"/>
  <c r="F27" i="5" a="1"/>
  <c r="F27" i="5" s="1"/>
  <c r="F19" i="5" a="1"/>
  <c r="F19" i="5" s="1"/>
  <c r="F11" i="5" a="1"/>
  <c r="F11" i="5" s="1"/>
  <c r="F3" i="5" a="1"/>
  <c r="F3" i="5" s="1"/>
  <c r="F76" i="5" a="1"/>
  <c r="F76" i="5" s="1"/>
  <c r="F67" i="5" a="1"/>
  <c r="F67" i="5" s="1"/>
  <c r="F59" i="5" a="1"/>
  <c r="F59" i="5" s="1"/>
  <c r="F50" i="5" a="1"/>
  <c r="F50" i="5" s="1"/>
  <c r="F42" i="5" a="1"/>
  <c r="F42" i="5" s="1"/>
  <c r="F34" i="5" a="1"/>
  <c r="F34" i="5" s="1"/>
  <c r="F26" i="5" a="1"/>
  <c r="F26" i="5" s="1"/>
  <c r="F18" i="5" a="1"/>
  <c r="F18" i="5" s="1"/>
  <c r="F10" i="5" a="1"/>
  <c r="F10" i="5" s="1"/>
  <c r="F75" i="5" a="1"/>
  <c r="F75" i="5" s="1"/>
  <c r="F66" i="5" a="1"/>
  <c r="F66" i="5" s="1"/>
  <c r="F58" i="5" a="1"/>
  <c r="F58" i="5" s="1"/>
  <c r="F49" i="5" a="1"/>
  <c r="F49" i="5" s="1"/>
  <c r="F41" i="5" a="1"/>
  <c r="F41" i="5" s="1"/>
  <c r="F33" i="5" a="1"/>
  <c r="F33" i="5" s="1"/>
  <c r="F25" i="5" a="1"/>
  <c r="F25" i="5" s="1"/>
  <c r="F17" i="5" a="1"/>
  <c r="F17" i="5" s="1"/>
  <c r="A1" i="5"/>
  <c r="E3" i="5"/>
  <c r="E19" i="5"/>
  <c r="E27" i="5"/>
  <c r="E35" i="5"/>
  <c r="E43" i="5"/>
  <c r="E51" i="5"/>
  <c r="E60" i="5"/>
  <c r="E68" i="5"/>
  <c r="K2" i="5"/>
  <c r="E59" i="5"/>
  <c r="E4" i="5"/>
  <c r="E12" i="5"/>
  <c r="E20" i="5"/>
  <c r="E28" i="5"/>
  <c r="E36" i="5"/>
  <c r="E44" i="5"/>
  <c r="E52" i="5"/>
  <c r="E69" i="5"/>
  <c r="E50" i="5"/>
  <c r="E5" i="5"/>
  <c r="E13" i="5"/>
  <c r="E21" i="5"/>
  <c r="E29" i="5"/>
  <c r="E37" i="5"/>
  <c r="E45" i="5"/>
  <c r="E62" i="5"/>
  <c r="E70" i="5"/>
  <c r="E34" i="5"/>
  <c r="E67" i="5"/>
  <c r="E6" i="5"/>
  <c r="E14" i="5"/>
  <c r="E22" i="5"/>
  <c r="E30" i="5"/>
  <c r="E38" i="5"/>
  <c r="E46" i="5"/>
  <c r="E54" i="5"/>
  <c r="E71" i="5"/>
  <c r="E42" i="5"/>
  <c r="E7" i="5"/>
  <c r="E15" i="5"/>
  <c r="E23" i="5"/>
  <c r="E31" i="5"/>
  <c r="E39" i="5"/>
  <c r="E55" i="5"/>
  <c r="E64" i="5"/>
  <c r="E73" i="5"/>
  <c r="E10" i="5"/>
  <c r="E8" i="5"/>
  <c r="E16" i="5"/>
  <c r="E24" i="5"/>
  <c r="E40" i="5"/>
  <c r="E65" i="5"/>
  <c r="E26" i="5"/>
  <c r="E76" i="5"/>
  <c r="E9" i="5"/>
  <c r="E25" i="5"/>
  <c r="E49" i="5"/>
  <c r="E58" i="5"/>
  <c r="E66" i="5"/>
  <c r="E75" i="5"/>
  <c r="E18" i="5"/>
  <c r="B2" i="5" a="1"/>
  <c r="F74" i="5" a="1"/>
  <c r="F74" i="5" s="1"/>
  <c r="F65" i="5" a="1"/>
  <c r="F65" i="5" s="1"/>
  <c r="F56" i="5" a="1"/>
  <c r="F56" i="5" s="1"/>
  <c r="F48" i="5" a="1"/>
  <c r="F48" i="5" s="1"/>
  <c r="F40" i="5" a="1"/>
  <c r="F40" i="5" s="1"/>
  <c r="F32" i="5" a="1"/>
  <c r="F32" i="5" s="1"/>
  <c r="F24" i="5" a="1"/>
  <c r="F24" i="5" s="1"/>
  <c r="F16" i="5" a="1"/>
  <c r="F16" i="5" s="1"/>
  <c r="F8" i="5" a="1"/>
  <c r="F8" i="5" s="1"/>
  <c r="I77" i="106"/>
  <c r="I76" i="106"/>
  <c r="I75" i="106"/>
  <c r="I74" i="106"/>
  <c r="I73" i="106"/>
  <c r="I72" i="106"/>
  <c r="I71" i="106"/>
  <c r="I70" i="106"/>
  <c r="I69" i="106"/>
  <c r="I68" i="106"/>
  <c r="I67" i="106"/>
  <c r="I66" i="106"/>
  <c r="I65" i="106"/>
  <c r="I64" i="106"/>
  <c r="I63" i="106"/>
  <c r="I62" i="106"/>
  <c r="I61" i="106"/>
  <c r="I60" i="106"/>
  <c r="I59" i="106"/>
  <c r="I58" i="106"/>
  <c r="I57" i="106"/>
  <c r="I56" i="106"/>
  <c r="I55" i="106"/>
  <c r="I54" i="106"/>
  <c r="I53" i="106"/>
  <c r="I52" i="106"/>
  <c r="I51" i="106"/>
  <c r="I50" i="106"/>
  <c r="I49" i="106"/>
  <c r="I48" i="106"/>
  <c r="I47" i="106"/>
  <c r="I46" i="106"/>
  <c r="I44" i="106"/>
  <c r="I43" i="106"/>
  <c r="I42" i="106"/>
  <c r="I40" i="106"/>
  <c r="I39" i="106"/>
  <c r="I38" i="106"/>
  <c r="I37" i="106"/>
  <c r="I36" i="106"/>
  <c r="I35" i="106"/>
  <c r="I34" i="106"/>
  <c r="I33" i="106"/>
  <c r="I32" i="106"/>
  <c r="I31" i="106"/>
  <c r="I30" i="106"/>
  <c r="I29" i="106"/>
  <c r="I28" i="106"/>
  <c r="I27" i="106"/>
  <c r="I26" i="106"/>
  <c r="I25" i="106"/>
  <c r="I24" i="106"/>
  <c r="I23" i="106"/>
  <c r="I21" i="106"/>
  <c r="I20" i="106"/>
  <c r="I19" i="106"/>
  <c r="I18" i="106"/>
  <c r="I17" i="106"/>
  <c r="I16" i="106"/>
  <c r="I15" i="106"/>
  <c r="I14" i="106"/>
  <c r="I13" i="106"/>
  <c r="I12" i="106"/>
  <c r="I11" i="106"/>
  <c r="I10" i="106"/>
  <c r="I9" i="106"/>
  <c r="I8" i="106"/>
  <c r="I7" i="106"/>
  <c r="I6" i="106"/>
  <c r="I5" i="106"/>
  <c r="I4" i="106"/>
  <c r="I3" i="106"/>
  <c r="I2" i="106"/>
  <c r="J2" i="5"/>
  <c r="H107" i="1"/>
  <c r="H106" i="1"/>
  <c r="H105" i="1"/>
  <c r="H104" i="1"/>
  <c r="H103" i="1"/>
  <c r="H102" i="1"/>
  <c r="H101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3" i="1"/>
  <c r="H22" i="1"/>
  <c r="H21" i="1"/>
  <c r="H20" i="1"/>
  <c r="H19" i="1"/>
  <c r="H18" i="1"/>
  <c r="H17" i="1"/>
  <c r="H16" i="1"/>
  <c r="H15" i="1"/>
  <c r="H14" i="1"/>
  <c r="H13" i="1"/>
  <c r="B8" i="1"/>
  <c r="B76" i="5" l="1"/>
  <c r="L76" i="5" s="1"/>
  <c r="M76" i="5" s="1"/>
  <c r="H76" i="5"/>
  <c r="B68" i="5"/>
  <c r="L68" i="5" s="1"/>
  <c r="M68" i="5" s="1"/>
  <c r="H68" i="5"/>
  <c r="B73" i="5"/>
  <c r="L73" i="5" s="1"/>
  <c r="M73" i="5" s="1"/>
  <c r="H73" i="5"/>
  <c r="B65" i="5"/>
  <c r="L65" i="5" s="1"/>
  <c r="M65" i="5" s="1"/>
  <c r="H65" i="5"/>
  <c r="B57" i="5"/>
  <c r="L57" i="5" s="1"/>
  <c r="M57" i="5" s="1"/>
  <c r="H57" i="5"/>
  <c r="B72" i="5"/>
  <c r="L72" i="5" s="1"/>
  <c r="M72" i="5" s="1"/>
  <c r="H72" i="5"/>
  <c r="B64" i="5"/>
  <c r="L64" i="5" s="1"/>
  <c r="M64" i="5" s="1"/>
  <c r="H64" i="5"/>
  <c r="B75" i="5"/>
  <c r="L75" i="5" s="1"/>
  <c r="M75" i="5" s="1"/>
  <c r="H75" i="5"/>
  <c r="B67" i="5"/>
  <c r="L67" i="5" s="1"/>
  <c r="M67" i="5" s="1"/>
  <c r="H67" i="5"/>
  <c r="B59" i="5"/>
  <c r="L59" i="5" s="1"/>
  <c r="M59" i="5" s="1"/>
  <c r="H59" i="5"/>
  <c r="B74" i="5"/>
  <c r="L74" i="5" s="1"/>
  <c r="M74" i="5" s="1"/>
  <c r="H74" i="5"/>
  <c r="B66" i="5"/>
  <c r="L66" i="5" s="1"/>
  <c r="M66" i="5" s="1"/>
  <c r="H66" i="5"/>
  <c r="B58" i="5"/>
  <c r="L58" i="5" s="1"/>
  <c r="M58" i="5" s="1"/>
  <c r="H58" i="5"/>
  <c r="B71" i="5"/>
  <c r="L71" i="5" s="1"/>
  <c r="M71" i="5" s="1"/>
  <c r="H71" i="5"/>
  <c r="B63" i="5"/>
  <c r="L63" i="5" s="1"/>
  <c r="M63" i="5" s="1"/>
  <c r="H63" i="5"/>
  <c r="B70" i="5"/>
  <c r="L70" i="5" s="1"/>
  <c r="M70" i="5" s="1"/>
  <c r="H70" i="5"/>
  <c r="B62" i="5"/>
  <c r="L62" i="5" s="1"/>
  <c r="M62" i="5" s="1"/>
  <c r="H62" i="5"/>
  <c r="B69" i="5"/>
  <c r="L69" i="5" s="1"/>
  <c r="M69" i="5" s="1"/>
  <c r="H69" i="5"/>
  <c r="B61" i="5"/>
  <c r="L61" i="5" s="1"/>
  <c r="H61" i="5"/>
  <c r="B60" i="5"/>
  <c r="L60" i="5" s="1"/>
  <c r="M60" i="5" s="1"/>
  <c r="H60" i="5"/>
  <c r="E2" i="5"/>
  <c r="B52" i="5"/>
  <c r="L52" i="5" s="1"/>
  <c r="M52" i="5" s="1"/>
  <c r="B36" i="5"/>
  <c r="L36" i="5" s="1"/>
  <c r="M36" i="5" s="1"/>
  <c r="B28" i="5"/>
  <c r="L28" i="5" s="1"/>
  <c r="B12" i="5"/>
  <c r="L12" i="5" s="1"/>
  <c r="B49" i="5"/>
  <c r="L49" i="5" s="1"/>
  <c r="M49" i="5" s="1"/>
  <c r="B41" i="5"/>
  <c r="L41" i="5" s="1"/>
  <c r="M41" i="5" s="1"/>
  <c r="B33" i="5"/>
  <c r="L33" i="5" s="1"/>
  <c r="M33" i="5" s="1"/>
  <c r="B25" i="5"/>
  <c r="L25" i="5" s="1"/>
  <c r="M25" i="5" s="1"/>
  <c r="B17" i="5"/>
  <c r="L17" i="5" s="1"/>
  <c r="B9" i="5"/>
  <c r="L9" i="5" s="1"/>
  <c r="B56" i="5"/>
  <c r="L56" i="5" s="1"/>
  <c r="M56" i="5" s="1"/>
  <c r="B48" i="5"/>
  <c r="L48" i="5" s="1"/>
  <c r="B40" i="5"/>
  <c r="L40" i="5" s="1"/>
  <c r="M40" i="5" s="1"/>
  <c r="B32" i="5"/>
  <c r="L32" i="5" s="1"/>
  <c r="M32" i="5" s="1"/>
  <c r="B24" i="5"/>
  <c r="L24" i="5" s="1"/>
  <c r="M24" i="5" s="1"/>
  <c r="B16" i="5"/>
  <c r="L16" i="5" s="1"/>
  <c r="M16" i="5" s="1"/>
  <c r="B8" i="5"/>
  <c r="L8" i="5" s="1"/>
  <c r="M8" i="5" s="1"/>
  <c r="B51" i="5"/>
  <c r="L51" i="5" s="1"/>
  <c r="M51" i="5" s="1"/>
  <c r="B43" i="5"/>
  <c r="L43" i="5" s="1"/>
  <c r="M43" i="5" s="1"/>
  <c r="B35" i="5"/>
  <c r="L35" i="5" s="1"/>
  <c r="M35" i="5" s="1"/>
  <c r="B27" i="5"/>
  <c r="L27" i="5" s="1"/>
  <c r="M27" i="5" s="1"/>
  <c r="B19" i="5"/>
  <c r="L19" i="5" s="1"/>
  <c r="M19" i="5" s="1"/>
  <c r="B11" i="5"/>
  <c r="L11" i="5" s="1"/>
  <c r="M11" i="5" s="1"/>
  <c r="B3" i="5"/>
  <c r="L3" i="5" s="1"/>
  <c r="M3" i="5" s="1"/>
  <c r="B50" i="5"/>
  <c r="L50" i="5" s="1"/>
  <c r="M50" i="5" s="1"/>
  <c r="B42" i="5"/>
  <c r="L42" i="5" s="1"/>
  <c r="B34" i="5"/>
  <c r="L34" i="5" s="1"/>
  <c r="M34" i="5" s="1"/>
  <c r="B26" i="5"/>
  <c r="L26" i="5" s="1"/>
  <c r="M26" i="5" s="1"/>
  <c r="B18" i="5"/>
  <c r="L18" i="5" s="1"/>
  <c r="M18" i="5" s="1"/>
  <c r="B10" i="5"/>
  <c r="L10" i="5" s="1"/>
  <c r="M10" i="5" s="1"/>
  <c r="B55" i="5"/>
  <c r="L55" i="5" s="1"/>
  <c r="M55" i="5" s="1"/>
  <c r="B47" i="5"/>
  <c r="L47" i="5" s="1"/>
  <c r="M47" i="5" s="1"/>
  <c r="B39" i="5"/>
  <c r="L39" i="5" s="1"/>
  <c r="M39" i="5" s="1"/>
  <c r="B31" i="5"/>
  <c r="L31" i="5" s="1"/>
  <c r="M31" i="5" s="1"/>
  <c r="B23" i="5"/>
  <c r="L23" i="5" s="1"/>
  <c r="M23" i="5" s="1"/>
  <c r="B15" i="5"/>
  <c r="L15" i="5" s="1"/>
  <c r="M15" i="5" s="1"/>
  <c r="B7" i="5"/>
  <c r="L7" i="5" s="1"/>
  <c r="M7" i="5" s="1"/>
  <c r="B54" i="5"/>
  <c r="L54" i="5" s="1"/>
  <c r="M54" i="5" s="1"/>
  <c r="B46" i="5"/>
  <c r="L46" i="5" s="1"/>
  <c r="M46" i="5" s="1"/>
  <c r="B38" i="5"/>
  <c r="L38" i="5" s="1"/>
  <c r="M38" i="5" s="1"/>
  <c r="B30" i="5"/>
  <c r="L30" i="5" s="1"/>
  <c r="M30" i="5" s="1"/>
  <c r="B22" i="5"/>
  <c r="L22" i="5" s="1"/>
  <c r="M22" i="5" s="1"/>
  <c r="B14" i="5"/>
  <c r="L14" i="5" s="1"/>
  <c r="M14" i="5" s="1"/>
  <c r="B6" i="5"/>
  <c r="L6" i="5" s="1"/>
  <c r="M6" i="5" s="1"/>
  <c r="B53" i="5"/>
  <c r="L53" i="5" s="1"/>
  <c r="M53" i="5" s="1"/>
  <c r="B45" i="5"/>
  <c r="L45" i="5" s="1"/>
  <c r="B37" i="5"/>
  <c r="L37" i="5" s="1"/>
  <c r="M37" i="5" s="1"/>
  <c r="B29" i="5"/>
  <c r="L29" i="5" s="1"/>
  <c r="M29" i="5" s="1"/>
  <c r="B21" i="5"/>
  <c r="L21" i="5" s="1"/>
  <c r="M21" i="5" s="1"/>
  <c r="B13" i="5"/>
  <c r="L13" i="5" s="1"/>
  <c r="M13" i="5" s="1"/>
  <c r="B5" i="5"/>
  <c r="L5" i="5" s="1"/>
  <c r="M5" i="5" s="1"/>
  <c r="B44" i="5"/>
  <c r="L44" i="5" s="1"/>
  <c r="M44" i="5" s="1"/>
  <c r="B20" i="5"/>
  <c r="L20" i="5" s="1"/>
  <c r="M20" i="5" s="1"/>
  <c r="B4" i="5"/>
  <c r="L4" i="5" s="1"/>
  <c r="M4" i="5" s="1"/>
  <c r="B2" i="5"/>
  <c r="L2" i="5" s="1"/>
  <c r="J4" i="124" s="1"/>
  <c r="H2" i="5"/>
  <c r="J57" i="5"/>
  <c r="E57" i="5" s="1"/>
  <c r="M61" i="5"/>
  <c r="M28" i="5"/>
  <c r="M45" i="5"/>
  <c r="M12" i="5"/>
  <c r="M48" i="5"/>
  <c r="M42" i="5"/>
  <c r="M9" i="5"/>
  <c r="M17" i="5"/>
  <c r="J4" i="134" l="1"/>
  <c r="J4" i="125"/>
  <c r="J4" i="126"/>
  <c r="J4" i="122"/>
  <c r="J4" i="133"/>
  <c r="J4" i="128"/>
  <c r="J4" i="127"/>
  <c r="J4" i="132"/>
  <c r="J4" i="123"/>
  <c r="J4" i="130"/>
  <c r="J4" i="121"/>
  <c r="J4" i="120"/>
  <c r="J4" i="131"/>
  <c r="J4" i="129"/>
  <c r="J4" i="116"/>
  <c r="J3" i="188"/>
  <c r="D57" i="188" s="1"/>
  <c r="A57" i="187"/>
  <c r="J4" i="181"/>
  <c r="J4" i="177"/>
  <c r="J3" i="172"/>
  <c r="D57" i="172" s="1"/>
  <c r="A57" i="171"/>
  <c r="J3" i="167"/>
  <c r="D57" i="167" s="1"/>
  <c r="A57" i="162"/>
  <c r="J4" i="161"/>
  <c r="J4" i="159"/>
  <c r="J3" i="157"/>
  <c r="D57" i="157" s="1"/>
  <c r="J3" i="154"/>
  <c r="D57" i="154" s="1"/>
  <c r="J4" i="149"/>
  <c r="J4" i="185"/>
  <c r="J4" i="183"/>
  <c r="A57" i="182"/>
  <c r="A57" i="181"/>
  <c r="J3" i="181"/>
  <c r="D57" i="181" s="1"/>
  <c r="A57" i="180"/>
  <c r="J4" i="179"/>
  <c r="J3" i="177"/>
  <c r="D57" i="177" s="1"/>
  <c r="J4" i="166"/>
  <c r="J4" i="164"/>
  <c r="J3" i="161"/>
  <c r="D57" i="161" s="1"/>
  <c r="J4" i="160"/>
  <c r="J3" i="159"/>
  <c r="D57" i="159" s="1"/>
  <c r="A57" i="158"/>
  <c r="A57" i="154"/>
  <c r="J4" i="153"/>
  <c r="J4" i="189"/>
  <c r="J3" i="185"/>
  <c r="D57" i="185" s="1"/>
  <c r="J3" i="183"/>
  <c r="D57" i="183" s="1"/>
  <c r="A57" i="179"/>
  <c r="J3" i="179"/>
  <c r="D57" i="179" s="1"/>
  <c r="A57" i="177"/>
  <c r="J4" i="175"/>
  <c r="A57" i="174"/>
  <c r="J4" i="170"/>
  <c r="J4" i="168"/>
  <c r="J3" i="166"/>
  <c r="D57" i="166" s="1"/>
  <c r="J3" i="164"/>
  <c r="D57" i="164" s="1"/>
  <c r="A57" i="163"/>
  <c r="J3" i="160"/>
  <c r="D57" i="160" s="1"/>
  <c r="A57" i="159"/>
  <c r="J4" i="156"/>
  <c r="J3" i="153"/>
  <c r="D57" i="153" s="1"/>
  <c r="J4" i="152"/>
  <c r="J3" i="189"/>
  <c r="D57" i="189" s="1"/>
  <c r="A57" i="188"/>
  <c r="J3" i="175"/>
  <c r="D57" i="175" s="1"/>
  <c r="J4" i="173"/>
  <c r="A57" i="172"/>
  <c r="J3" i="170"/>
  <c r="D57" i="170" s="1"/>
  <c r="J3" i="168"/>
  <c r="D57" i="168" s="1"/>
  <c r="A57" i="167"/>
  <c r="A57" i="160"/>
  <c r="J4" i="158"/>
  <c r="A57" i="157"/>
  <c r="A57" i="156"/>
  <c r="J3" i="156"/>
  <c r="D57" i="156" s="1"/>
  <c r="A57" i="155"/>
  <c r="A57" i="153"/>
  <c r="J3" i="152"/>
  <c r="D57" i="152" s="1"/>
  <c r="J4" i="187"/>
  <c r="J3" i="173"/>
  <c r="D57" i="173" s="1"/>
  <c r="J4" i="171"/>
  <c r="J4" i="165"/>
  <c r="J4" i="162"/>
  <c r="A57" i="161"/>
  <c r="J3" i="158"/>
  <c r="D57" i="158" s="1"/>
  <c r="J4" i="155"/>
  <c r="A57" i="152"/>
  <c r="J4" i="151"/>
  <c r="J4" i="148"/>
  <c r="A57" i="147"/>
  <c r="J3" i="187"/>
  <c r="D57" i="187" s="1"/>
  <c r="J4" i="186"/>
  <c r="A57" i="185"/>
  <c r="J4" i="184"/>
  <c r="A57" i="183"/>
  <c r="J4" i="182"/>
  <c r="J4" i="180"/>
  <c r="J4" i="178"/>
  <c r="A57" i="176"/>
  <c r="J4" i="176"/>
  <c r="J3" i="171"/>
  <c r="D57" i="171" s="1"/>
  <c r="A57" i="170"/>
  <c r="J4" i="169"/>
  <c r="A57" i="166"/>
  <c r="A57" i="165"/>
  <c r="J3" i="165"/>
  <c r="D57" i="165" s="1"/>
  <c r="A57" i="164"/>
  <c r="J3" i="162"/>
  <c r="D57" i="162" s="1"/>
  <c r="J3" i="155"/>
  <c r="D57" i="155" s="1"/>
  <c r="J4" i="188"/>
  <c r="A57" i="186"/>
  <c r="J3" i="174"/>
  <c r="D57" i="174" s="1"/>
  <c r="A57" i="173"/>
  <c r="J4" i="172"/>
  <c r="A57" i="169"/>
  <c r="J4" i="167"/>
  <c r="J3" i="163"/>
  <c r="D57" i="163" s="1"/>
  <c r="J3" i="178"/>
  <c r="D57" i="178" s="1"/>
  <c r="J3" i="169"/>
  <c r="D57" i="169" s="1"/>
  <c r="J3" i="148"/>
  <c r="D57" i="148" s="1"/>
  <c r="A57" i="145"/>
  <c r="A57" i="143"/>
  <c r="J3" i="140"/>
  <c r="D57" i="140" s="1"/>
  <c r="J3" i="137"/>
  <c r="D57" i="137" s="1"/>
  <c r="J4" i="136"/>
  <c r="A57" i="135"/>
  <c r="A57" i="137"/>
  <c r="A57" i="136"/>
  <c r="A57" i="184"/>
  <c r="J3" i="182"/>
  <c r="D57" i="182" s="1"/>
  <c r="A57" i="175"/>
  <c r="J4" i="154"/>
  <c r="J4" i="146"/>
  <c r="J4" i="145"/>
  <c r="J4" i="143"/>
  <c r="J4" i="139"/>
  <c r="A57" i="138"/>
  <c r="J3" i="136"/>
  <c r="D57" i="136" s="1"/>
  <c r="A57" i="178"/>
  <c r="J3" i="176"/>
  <c r="D57" i="176" s="1"/>
  <c r="J4" i="163"/>
  <c r="A57" i="151"/>
  <c r="J3" i="151"/>
  <c r="D57" i="151" s="1"/>
  <c r="J4" i="147"/>
  <c r="J3" i="146"/>
  <c r="D57" i="146" s="1"/>
  <c r="J3" i="145"/>
  <c r="D57" i="145" s="1"/>
  <c r="J3" i="143"/>
  <c r="D57" i="143" s="1"/>
  <c r="J4" i="141"/>
  <c r="J3" i="139"/>
  <c r="D57" i="139" s="1"/>
  <c r="J3" i="147"/>
  <c r="D57" i="147" s="1"/>
  <c r="A57" i="146"/>
  <c r="A57" i="142"/>
  <c r="J3" i="141"/>
  <c r="D57" i="141" s="1"/>
  <c r="A57" i="140"/>
  <c r="A57" i="139"/>
  <c r="J3" i="184"/>
  <c r="D57" i="184" s="1"/>
  <c r="J4" i="174"/>
  <c r="A57" i="149"/>
  <c r="A57" i="148"/>
  <c r="J4" i="144"/>
  <c r="J4" i="142"/>
  <c r="J4" i="135"/>
  <c r="J4" i="138"/>
  <c r="A57" i="150"/>
  <c r="J3" i="149"/>
  <c r="D57" i="149" s="1"/>
  <c r="A57" i="144"/>
  <c r="J3" i="144"/>
  <c r="D57" i="144" s="1"/>
  <c r="J3" i="142"/>
  <c r="D57" i="142" s="1"/>
  <c r="J3" i="135"/>
  <c r="D57" i="135" s="1"/>
  <c r="J3" i="180"/>
  <c r="D57" i="180" s="1"/>
  <c r="J4" i="150"/>
  <c r="J3" i="186"/>
  <c r="D57" i="186" s="1"/>
  <c r="A57" i="168"/>
  <c r="J4" i="157"/>
  <c r="J3" i="150"/>
  <c r="D57" i="150" s="1"/>
  <c r="A57" i="141"/>
  <c r="J4" i="140"/>
  <c r="J3" i="138"/>
  <c r="D57" i="138" s="1"/>
  <c r="J4" i="137"/>
  <c r="A57" i="189"/>
  <c r="A57" i="134"/>
  <c r="J3" i="130"/>
  <c r="D57" i="130" s="1"/>
  <c r="A57" i="129"/>
  <c r="J3" i="125"/>
  <c r="D57" i="125" s="1"/>
  <c r="A57" i="124"/>
  <c r="A57" i="131"/>
  <c r="A57" i="126"/>
  <c r="J3" i="120"/>
  <c r="D57" i="120" s="1"/>
  <c r="J3" i="132"/>
  <c r="D57" i="132" s="1"/>
  <c r="J3" i="127"/>
  <c r="D57" i="127" s="1"/>
  <c r="A57" i="121"/>
  <c r="A57" i="116"/>
  <c r="A57" i="133"/>
  <c r="A57" i="128"/>
  <c r="A57" i="123"/>
  <c r="J3" i="122"/>
  <c r="D57" i="122" s="1"/>
  <c r="J3" i="134"/>
  <c r="D57" i="134" s="1"/>
  <c r="A57" i="130"/>
  <c r="J3" i="129"/>
  <c r="D57" i="129" s="1"/>
  <c r="A57" i="125"/>
  <c r="J3" i="124"/>
  <c r="D57" i="124" s="1"/>
  <c r="J3" i="131"/>
  <c r="D57" i="131" s="1"/>
  <c r="J3" i="126"/>
  <c r="D57" i="126" s="1"/>
  <c r="A57" i="120"/>
  <c r="A57" i="132"/>
  <c r="A57" i="127"/>
  <c r="J3" i="121"/>
  <c r="D57" i="121" s="1"/>
  <c r="J3" i="116"/>
  <c r="D57" i="116" s="1"/>
  <c r="J3" i="133"/>
  <c r="D57" i="133" s="1"/>
  <c r="J3" i="128"/>
  <c r="D57" i="128" s="1"/>
  <c r="J3" i="123"/>
  <c r="D57" i="123" s="1"/>
  <c r="A57" i="122"/>
  <c r="A57" i="110"/>
  <c r="J4" i="112"/>
  <c r="A57" i="111"/>
  <c r="J4" i="110"/>
  <c r="J3" i="112"/>
  <c r="J3" i="110"/>
  <c r="J4" i="111"/>
  <c r="A57" i="112"/>
  <c r="J3" i="111"/>
  <c r="M2" i="5"/>
  <c r="A57" i="107"/>
  <c r="J4" i="107"/>
  <c r="J3" i="107"/>
  <c r="J4" i="1"/>
  <c r="J3" i="1"/>
  <c r="D58" i="173" l="1"/>
  <c r="D110" i="173" s="1"/>
  <c r="D60" i="173"/>
  <c r="D112" i="173" s="1"/>
  <c r="D109" i="173"/>
  <c r="D59" i="173"/>
  <c r="D111" i="173" s="1"/>
  <c r="D58" i="164"/>
  <c r="D110" i="164" s="1"/>
  <c r="D60" i="164"/>
  <c r="D112" i="164" s="1"/>
  <c r="D109" i="164"/>
  <c r="D59" i="164"/>
  <c r="D111" i="164" s="1"/>
  <c r="D60" i="129"/>
  <c r="D112" i="129" s="1"/>
  <c r="D109" i="129"/>
  <c r="D58" i="129"/>
  <c r="D110" i="129" s="1"/>
  <c r="D59" i="129"/>
  <c r="D111" i="129" s="1"/>
  <c r="D58" i="189"/>
  <c r="D110" i="189" s="1"/>
  <c r="D60" i="189"/>
  <c r="D112" i="189" s="1"/>
  <c r="D109" i="189"/>
  <c r="D59" i="189"/>
  <c r="D111" i="189" s="1"/>
  <c r="D109" i="183"/>
  <c r="D58" i="183"/>
  <c r="D110" i="183" s="1"/>
  <c r="D60" i="183"/>
  <c r="D112" i="183" s="1"/>
  <c r="D59" i="183"/>
  <c r="D111" i="183" s="1"/>
  <c r="D58" i="159"/>
  <c r="D110" i="159" s="1"/>
  <c r="D109" i="159"/>
  <c r="D59" i="159"/>
  <c r="D111" i="159" s="1"/>
  <c r="D60" i="159"/>
  <c r="D112" i="159" s="1"/>
  <c r="D58" i="144"/>
  <c r="D110" i="144" s="1"/>
  <c r="D60" i="144"/>
  <c r="D112" i="144" s="1"/>
  <c r="D109" i="144"/>
  <c r="D59" i="144"/>
  <c r="D111" i="144" s="1"/>
  <c r="D58" i="178"/>
  <c r="D110" i="178" s="1"/>
  <c r="D60" i="178"/>
  <c r="D112" i="178" s="1"/>
  <c r="D109" i="178"/>
  <c r="D59" i="178"/>
  <c r="D111" i="178" s="1"/>
  <c r="D58" i="152"/>
  <c r="D110" i="152" s="1"/>
  <c r="D60" i="152"/>
  <c r="D112" i="152" s="1"/>
  <c r="D109" i="152"/>
  <c r="D59" i="152"/>
  <c r="D111" i="152" s="1"/>
  <c r="D58" i="169"/>
  <c r="D110" i="169" s="1"/>
  <c r="D109" i="169"/>
  <c r="D60" i="169"/>
  <c r="D112" i="169" s="1"/>
  <c r="D59" i="169"/>
  <c r="D111" i="169" s="1"/>
  <c r="D59" i="158"/>
  <c r="D111" i="158" s="1"/>
  <c r="D58" i="158"/>
  <c r="D110" i="158" s="1"/>
  <c r="D109" i="158"/>
  <c r="D60" i="158"/>
  <c r="D112" i="158" s="1"/>
  <c r="D109" i="153"/>
  <c r="D58" i="153"/>
  <c r="D110" i="153" s="1"/>
  <c r="D60" i="153"/>
  <c r="D112" i="153" s="1"/>
  <c r="D59" i="153"/>
  <c r="D111" i="153" s="1"/>
  <c r="D58" i="125"/>
  <c r="D110" i="125" s="1"/>
  <c r="D60" i="125"/>
  <c r="D112" i="125" s="1"/>
  <c r="D59" i="125"/>
  <c r="D111" i="125" s="1"/>
  <c r="D109" i="125"/>
  <c r="D58" i="155"/>
  <c r="D110" i="155" s="1"/>
  <c r="D60" i="155"/>
  <c r="D112" i="155" s="1"/>
  <c r="D109" i="155"/>
  <c r="D59" i="155"/>
  <c r="D111" i="155" s="1"/>
  <c r="D59" i="120"/>
  <c r="D111" i="120" s="1"/>
  <c r="D58" i="120"/>
  <c r="D110" i="120" s="1"/>
  <c r="D60" i="120"/>
  <c r="D112" i="120" s="1"/>
  <c r="D109" i="120"/>
  <c r="D58" i="126"/>
  <c r="D110" i="126" s="1"/>
  <c r="D59" i="126"/>
  <c r="D111" i="126" s="1"/>
  <c r="D60" i="126"/>
  <c r="D112" i="126" s="1"/>
  <c r="D109" i="126"/>
  <c r="D58" i="187"/>
  <c r="D110" i="187" s="1"/>
  <c r="D60" i="187"/>
  <c r="D112" i="187" s="1"/>
  <c r="D109" i="187"/>
  <c r="D59" i="187"/>
  <c r="D111" i="187" s="1"/>
  <c r="D58" i="131"/>
  <c r="D110" i="131" s="1"/>
  <c r="D109" i="131"/>
  <c r="D59" i="131"/>
  <c r="D111" i="131" s="1"/>
  <c r="D60" i="131"/>
  <c r="D112" i="131" s="1"/>
  <c r="D109" i="165"/>
  <c r="D58" i="165"/>
  <c r="D110" i="165" s="1"/>
  <c r="D60" i="165"/>
  <c r="D112" i="165" s="1"/>
  <c r="D59" i="165"/>
  <c r="D111" i="165" s="1"/>
  <c r="D58" i="160"/>
  <c r="D110" i="160" s="1"/>
  <c r="D109" i="160"/>
  <c r="D60" i="160"/>
  <c r="D112" i="160" s="1"/>
  <c r="D59" i="160"/>
  <c r="D111" i="160" s="1"/>
  <c r="D59" i="122"/>
  <c r="D111" i="122" s="1"/>
  <c r="D58" i="122"/>
  <c r="D110" i="122" s="1"/>
  <c r="D109" i="122"/>
  <c r="D60" i="122"/>
  <c r="D112" i="122" s="1"/>
  <c r="D58" i="186"/>
  <c r="D110" i="186" s="1"/>
  <c r="D109" i="186"/>
  <c r="D60" i="186"/>
  <c r="D112" i="186" s="1"/>
  <c r="D59" i="186"/>
  <c r="D111" i="186" s="1"/>
  <c r="D60" i="184"/>
  <c r="D112" i="184" s="1"/>
  <c r="D109" i="184"/>
  <c r="D59" i="184"/>
  <c r="D111" i="184" s="1"/>
  <c r="D58" i="184"/>
  <c r="D110" i="184" s="1"/>
  <c r="D58" i="176"/>
  <c r="D110" i="176" s="1"/>
  <c r="D60" i="176"/>
  <c r="D112" i="176" s="1"/>
  <c r="D109" i="176"/>
  <c r="D59" i="176"/>
  <c r="D111" i="176" s="1"/>
  <c r="D58" i="137"/>
  <c r="D110" i="137" s="1"/>
  <c r="D60" i="137"/>
  <c r="D112" i="137" s="1"/>
  <c r="D109" i="137"/>
  <c r="D59" i="137"/>
  <c r="D111" i="137" s="1"/>
  <c r="D60" i="162"/>
  <c r="D112" i="162" s="1"/>
  <c r="D109" i="162"/>
  <c r="D59" i="162"/>
  <c r="D111" i="162" s="1"/>
  <c r="D58" i="162"/>
  <c r="D110" i="162" s="1"/>
  <c r="D60" i="170"/>
  <c r="D112" i="170" s="1"/>
  <c r="D109" i="170"/>
  <c r="D59" i="170"/>
  <c r="D111" i="170" s="1"/>
  <c r="D58" i="170"/>
  <c r="D110" i="170" s="1"/>
  <c r="D58" i="177"/>
  <c r="D110" i="177" s="1"/>
  <c r="D60" i="177"/>
  <c r="D112" i="177" s="1"/>
  <c r="D109" i="177"/>
  <c r="D59" i="177"/>
  <c r="D111" i="177" s="1"/>
  <c r="D60" i="172"/>
  <c r="D112" i="172" s="1"/>
  <c r="D109" i="172"/>
  <c r="D59" i="172"/>
  <c r="D111" i="172" s="1"/>
  <c r="D58" i="172"/>
  <c r="D110" i="172" s="1"/>
  <c r="D59" i="123"/>
  <c r="D111" i="123" s="1"/>
  <c r="D109" i="123"/>
  <c r="D60" i="123"/>
  <c r="D112" i="123" s="1"/>
  <c r="D58" i="123"/>
  <c r="D110" i="123" s="1"/>
  <c r="D109" i="143"/>
  <c r="D59" i="143"/>
  <c r="D111" i="143" s="1"/>
  <c r="D60" i="143"/>
  <c r="D112" i="143" s="1"/>
  <c r="D58" i="143"/>
  <c r="D110" i="143" s="1"/>
  <c r="D109" i="140"/>
  <c r="D59" i="140"/>
  <c r="D111" i="140" s="1"/>
  <c r="D60" i="140"/>
  <c r="D112" i="140" s="1"/>
  <c r="D58" i="140"/>
  <c r="D110" i="140" s="1"/>
  <c r="D58" i="156"/>
  <c r="D110" i="156" s="1"/>
  <c r="D60" i="156"/>
  <c r="D112" i="156" s="1"/>
  <c r="D109" i="156"/>
  <c r="D59" i="156"/>
  <c r="D111" i="156" s="1"/>
  <c r="D60" i="154"/>
  <c r="D112" i="154" s="1"/>
  <c r="D109" i="154"/>
  <c r="D59" i="154"/>
  <c r="D111" i="154" s="1"/>
  <c r="D58" i="154"/>
  <c r="D110" i="154" s="1"/>
  <c r="D58" i="128"/>
  <c r="D110" i="128" s="1"/>
  <c r="D60" i="128"/>
  <c r="D112" i="128" s="1"/>
  <c r="D109" i="128"/>
  <c r="D59" i="128"/>
  <c r="D111" i="128" s="1"/>
  <c r="D109" i="138"/>
  <c r="D59" i="138"/>
  <c r="D111" i="138" s="1"/>
  <c r="D58" i="138"/>
  <c r="D110" i="138" s="1"/>
  <c r="D60" i="138"/>
  <c r="D112" i="138" s="1"/>
  <c r="D58" i="180"/>
  <c r="D110" i="180" s="1"/>
  <c r="D60" i="180"/>
  <c r="D112" i="180" s="1"/>
  <c r="D59" i="180"/>
  <c r="D111" i="180" s="1"/>
  <c r="D109" i="180"/>
  <c r="D60" i="145"/>
  <c r="D112" i="145" s="1"/>
  <c r="D109" i="145"/>
  <c r="D59" i="145"/>
  <c r="D111" i="145" s="1"/>
  <c r="D58" i="145"/>
  <c r="D110" i="145" s="1"/>
  <c r="D109" i="136"/>
  <c r="D58" i="136"/>
  <c r="D110" i="136" s="1"/>
  <c r="D59" i="136"/>
  <c r="D111" i="136" s="1"/>
  <c r="D60" i="136"/>
  <c r="D112" i="136" s="1"/>
  <c r="D58" i="182"/>
  <c r="D110" i="182" s="1"/>
  <c r="D60" i="182"/>
  <c r="D112" i="182" s="1"/>
  <c r="D109" i="182"/>
  <c r="D59" i="182"/>
  <c r="D111" i="182" s="1"/>
  <c r="D60" i="157"/>
  <c r="D112" i="157" s="1"/>
  <c r="D109" i="157"/>
  <c r="D59" i="157"/>
  <c r="D111" i="157" s="1"/>
  <c r="D58" i="157"/>
  <c r="D110" i="157" s="1"/>
  <c r="D60" i="133"/>
  <c r="D112" i="133" s="1"/>
  <c r="D58" i="133"/>
  <c r="D110" i="133" s="1"/>
  <c r="D109" i="133"/>
  <c r="D59" i="133"/>
  <c r="D111" i="133" s="1"/>
  <c r="D60" i="124"/>
  <c r="D112" i="124" s="1"/>
  <c r="D109" i="124"/>
  <c r="D59" i="124"/>
  <c r="D111" i="124" s="1"/>
  <c r="D58" i="124"/>
  <c r="D110" i="124" s="1"/>
  <c r="D58" i="135"/>
  <c r="D110" i="135" s="1"/>
  <c r="D109" i="135"/>
  <c r="D59" i="135"/>
  <c r="D111" i="135" s="1"/>
  <c r="D60" i="135"/>
  <c r="D112" i="135" s="1"/>
  <c r="D60" i="141"/>
  <c r="D112" i="141" s="1"/>
  <c r="D59" i="141"/>
  <c r="D111" i="141" s="1"/>
  <c r="D58" i="141"/>
  <c r="D110" i="141" s="1"/>
  <c r="D109" i="141"/>
  <c r="D58" i="146"/>
  <c r="D110" i="146" s="1"/>
  <c r="D60" i="146"/>
  <c r="D112" i="146" s="1"/>
  <c r="D109" i="146"/>
  <c r="D59" i="146"/>
  <c r="D111" i="146" s="1"/>
  <c r="D60" i="175"/>
  <c r="D112" i="175" s="1"/>
  <c r="D109" i="175"/>
  <c r="D59" i="175"/>
  <c r="D111" i="175" s="1"/>
  <c r="D58" i="175"/>
  <c r="D110" i="175" s="1"/>
  <c r="D58" i="179"/>
  <c r="D110" i="179" s="1"/>
  <c r="D60" i="179"/>
  <c r="D112" i="179" s="1"/>
  <c r="D109" i="179"/>
  <c r="D59" i="179"/>
  <c r="D111" i="179" s="1"/>
  <c r="D60" i="181"/>
  <c r="D112" i="181" s="1"/>
  <c r="D109" i="181"/>
  <c r="D58" i="181"/>
  <c r="D110" i="181" s="1"/>
  <c r="D59" i="181"/>
  <c r="D111" i="181" s="1"/>
  <c r="D60" i="116"/>
  <c r="D112" i="116" s="1"/>
  <c r="D109" i="116"/>
  <c r="D59" i="116"/>
  <c r="D111" i="116" s="1"/>
  <c r="D58" i="116"/>
  <c r="D110" i="116" s="1"/>
  <c r="D58" i="142"/>
  <c r="D110" i="142" s="1"/>
  <c r="D59" i="142"/>
  <c r="D111" i="142" s="1"/>
  <c r="D109" i="142"/>
  <c r="D60" i="142"/>
  <c r="D112" i="142" s="1"/>
  <c r="D59" i="148"/>
  <c r="D111" i="148" s="1"/>
  <c r="D58" i="148"/>
  <c r="D110" i="148" s="1"/>
  <c r="D60" i="148"/>
  <c r="D112" i="148" s="1"/>
  <c r="D109" i="148"/>
  <c r="D109" i="174"/>
  <c r="D59" i="174"/>
  <c r="D111" i="174" s="1"/>
  <c r="D58" i="174"/>
  <c r="D110" i="174" s="1"/>
  <c r="D60" i="174"/>
  <c r="D112" i="174" s="1"/>
  <c r="D109" i="188"/>
  <c r="D58" i="188"/>
  <c r="D110" i="188" s="1"/>
  <c r="D60" i="188"/>
  <c r="D112" i="188" s="1"/>
  <c r="D59" i="188"/>
  <c r="D111" i="188" s="1"/>
  <c r="D58" i="121"/>
  <c r="D110" i="121" s="1"/>
  <c r="D60" i="121"/>
  <c r="D112" i="121" s="1"/>
  <c r="D109" i="121"/>
  <c r="D59" i="121"/>
  <c r="D111" i="121" s="1"/>
  <c r="D60" i="150"/>
  <c r="D112" i="150" s="1"/>
  <c r="D109" i="150"/>
  <c r="D59" i="150"/>
  <c r="D111" i="150" s="1"/>
  <c r="D58" i="150"/>
  <c r="D110" i="150" s="1"/>
  <c r="D60" i="151"/>
  <c r="D112" i="151" s="1"/>
  <c r="D109" i="151"/>
  <c r="D59" i="151"/>
  <c r="D111" i="151" s="1"/>
  <c r="D58" i="151"/>
  <c r="D110" i="151" s="1"/>
  <c r="D58" i="166"/>
  <c r="D110" i="166" s="1"/>
  <c r="D60" i="166"/>
  <c r="D112" i="166" s="1"/>
  <c r="D109" i="166"/>
  <c r="D59" i="166"/>
  <c r="D111" i="166" s="1"/>
  <c r="D58" i="161"/>
  <c r="D110" i="161" s="1"/>
  <c r="D60" i="161"/>
  <c r="D112" i="161" s="1"/>
  <c r="D109" i="161"/>
  <c r="D59" i="161"/>
  <c r="D111" i="161" s="1"/>
  <c r="D58" i="127"/>
  <c r="D110" i="127" s="1"/>
  <c r="D60" i="127"/>
  <c r="D112" i="127" s="1"/>
  <c r="D59" i="127"/>
  <c r="D111" i="127" s="1"/>
  <c r="D109" i="127"/>
  <c r="D60" i="130"/>
  <c r="D112" i="130" s="1"/>
  <c r="D109" i="130"/>
  <c r="D59" i="130"/>
  <c r="D111" i="130" s="1"/>
  <c r="D58" i="130"/>
  <c r="D110" i="130" s="1"/>
  <c r="D59" i="147"/>
  <c r="D111" i="147" s="1"/>
  <c r="D60" i="147"/>
  <c r="D112" i="147" s="1"/>
  <c r="D109" i="147"/>
  <c r="D58" i="147"/>
  <c r="D110" i="147" s="1"/>
  <c r="D109" i="185"/>
  <c r="D59" i="185"/>
  <c r="D111" i="185" s="1"/>
  <c r="D58" i="185"/>
  <c r="D110" i="185" s="1"/>
  <c r="D60" i="185"/>
  <c r="D112" i="185" s="1"/>
  <c r="D58" i="167"/>
  <c r="D110" i="167" s="1"/>
  <c r="D60" i="167"/>
  <c r="D112" i="167" s="1"/>
  <c r="D109" i="167"/>
  <c r="D59" i="167"/>
  <c r="D111" i="167" s="1"/>
  <c r="D60" i="134"/>
  <c r="D112" i="134" s="1"/>
  <c r="D109" i="134"/>
  <c r="D59" i="134"/>
  <c r="D111" i="134" s="1"/>
  <c r="D58" i="134"/>
  <c r="D110" i="134" s="1"/>
  <c r="D60" i="132"/>
  <c r="D112" i="132" s="1"/>
  <c r="D109" i="132"/>
  <c r="D59" i="132"/>
  <c r="D111" i="132" s="1"/>
  <c r="D58" i="132"/>
  <c r="D110" i="132" s="1"/>
  <c r="D58" i="149"/>
  <c r="D110" i="149" s="1"/>
  <c r="D60" i="149"/>
  <c r="D112" i="149" s="1"/>
  <c r="D59" i="149"/>
  <c r="D111" i="149" s="1"/>
  <c r="D109" i="149"/>
  <c r="D58" i="139"/>
  <c r="D110" i="139" s="1"/>
  <c r="D60" i="139"/>
  <c r="D112" i="139" s="1"/>
  <c r="D109" i="139"/>
  <c r="D59" i="139"/>
  <c r="D111" i="139" s="1"/>
  <c r="D109" i="163"/>
  <c r="D58" i="163"/>
  <c r="D110" i="163" s="1"/>
  <c r="D60" i="163"/>
  <c r="D112" i="163" s="1"/>
  <c r="D59" i="163"/>
  <c r="D111" i="163" s="1"/>
  <c r="D60" i="171"/>
  <c r="D112" i="171" s="1"/>
  <c r="D109" i="171"/>
  <c r="D59" i="171"/>
  <c r="D111" i="171" s="1"/>
  <c r="D58" i="171"/>
  <c r="D110" i="171" s="1"/>
  <c r="D58" i="168"/>
  <c r="D110" i="168" s="1"/>
  <c r="D60" i="168"/>
  <c r="D112" i="168" s="1"/>
  <c r="D109" i="168"/>
  <c r="D59" i="168"/>
  <c r="D111" i="168" s="1"/>
  <c r="A109" i="122"/>
  <c r="A60" i="122"/>
  <c r="A112" i="122" s="1"/>
  <c r="A59" i="122"/>
  <c r="A111" i="122" s="1"/>
  <c r="A58" i="122"/>
  <c r="A110" i="122" s="1"/>
  <c r="E57" i="123"/>
  <c r="E109" i="123" s="1"/>
  <c r="G18" i="123"/>
  <c r="G51" i="123"/>
  <c r="G86" i="123"/>
  <c r="G67" i="123"/>
  <c r="G99" i="123"/>
  <c r="G20" i="123"/>
  <c r="G53" i="123"/>
  <c r="G88" i="123"/>
  <c r="G23" i="123"/>
  <c r="G34" i="123"/>
  <c r="G69" i="123"/>
  <c r="G102" i="123"/>
  <c r="G22" i="123"/>
  <c r="G55" i="123"/>
  <c r="G90" i="123"/>
  <c r="G71" i="123"/>
  <c r="G104" i="123"/>
  <c r="G25" i="123"/>
  <c r="G92" i="123"/>
  <c r="G36" i="123"/>
  <c r="G38" i="123"/>
  <c r="G73" i="123"/>
  <c r="G106" i="123"/>
  <c r="G27" i="123"/>
  <c r="G62" i="123"/>
  <c r="G94" i="123"/>
  <c r="G75" i="123"/>
  <c r="G19" i="123"/>
  <c r="G29" i="123"/>
  <c r="G64" i="123"/>
  <c r="G96" i="123"/>
  <c r="G52" i="123"/>
  <c r="G42" i="123"/>
  <c r="G77" i="123"/>
  <c r="G31" i="123"/>
  <c r="G66" i="123"/>
  <c r="G98" i="123"/>
  <c r="G79" i="123"/>
  <c r="G28" i="123"/>
  <c r="G33" i="123"/>
  <c r="G68" i="123"/>
  <c r="G101" i="123"/>
  <c r="G13" i="123"/>
  <c r="G46" i="123"/>
  <c r="G81" i="123"/>
  <c r="G35" i="123"/>
  <c r="G70" i="123"/>
  <c r="G103" i="123"/>
  <c r="G83" i="123"/>
  <c r="G40" i="123"/>
  <c r="G37" i="123"/>
  <c r="G72" i="123"/>
  <c r="G105" i="123"/>
  <c r="G17" i="123"/>
  <c r="G50" i="123"/>
  <c r="G85" i="123"/>
  <c r="G39" i="123"/>
  <c r="G74" i="123"/>
  <c r="G107" i="123"/>
  <c r="G87" i="123"/>
  <c r="G44" i="123"/>
  <c r="G41" i="123"/>
  <c r="G76" i="123"/>
  <c r="G21" i="123"/>
  <c r="G54" i="123"/>
  <c r="G89" i="123"/>
  <c r="G14" i="123"/>
  <c r="G95" i="123"/>
  <c r="G15" i="123"/>
  <c r="G43" i="123"/>
  <c r="G48" i="123"/>
  <c r="G26" i="123"/>
  <c r="G47" i="123"/>
  <c r="G16" i="123"/>
  <c r="G30" i="123"/>
  <c r="G78" i="123"/>
  <c r="G45" i="123"/>
  <c r="G61" i="123"/>
  <c r="G82" i="123"/>
  <c r="G49" i="123"/>
  <c r="G65" i="123"/>
  <c r="G32" i="123"/>
  <c r="G80" i="123"/>
  <c r="G93" i="123"/>
  <c r="G63" i="123"/>
  <c r="G84" i="123"/>
  <c r="G97" i="123"/>
  <c r="G91" i="123"/>
  <c r="E57" i="128"/>
  <c r="E109" i="128" s="1"/>
  <c r="G15" i="128"/>
  <c r="G91" i="128"/>
  <c r="G44" i="128"/>
  <c r="G33" i="128"/>
  <c r="G68" i="128"/>
  <c r="G101" i="128"/>
  <c r="G30" i="128"/>
  <c r="G65" i="128"/>
  <c r="G97" i="128"/>
  <c r="G31" i="128"/>
  <c r="G66" i="128"/>
  <c r="G98" i="128"/>
  <c r="G63" i="128"/>
  <c r="G95" i="128"/>
  <c r="G48" i="128"/>
  <c r="G37" i="128"/>
  <c r="G72" i="128"/>
  <c r="G105" i="128"/>
  <c r="G34" i="128"/>
  <c r="G69" i="128"/>
  <c r="G102" i="128"/>
  <c r="G35" i="128"/>
  <c r="G70" i="128"/>
  <c r="G103" i="128"/>
  <c r="G67" i="128"/>
  <c r="G99" i="128"/>
  <c r="G52" i="128"/>
  <c r="G41" i="128"/>
  <c r="G76" i="128"/>
  <c r="G28" i="128"/>
  <c r="G38" i="128"/>
  <c r="G73" i="128"/>
  <c r="G106" i="128"/>
  <c r="G39" i="128"/>
  <c r="G74" i="128"/>
  <c r="G107" i="128"/>
  <c r="G71" i="128"/>
  <c r="G104" i="128"/>
  <c r="G45" i="128"/>
  <c r="G80" i="128"/>
  <c r="G42" i="128"/>
  <c r="G77" i="128"/>
  <c r="G23" i="128"/>
  <c r="G43" i="128"/>
  <c r="G78" i="128"/>
  <c r="G75" i="128"/>
  <c r="G19" i="128"/>
  <c r="G16" i="128"/>
  <c r="G49" i="128"/>
  <c r="G84" i="128"/>
  <c r="G13" i="128"/>
  <c r="G46" i="128"/>
  <c r="G81" i="128"/>
  <c r="G14" i="128"/>
  <c r="G47" i="128"/>
  <c r="G82" i="128"/>
  <c r="G79" i="128"/>
  <c r="G32" i="128"/>
  <c r="G20" i="128"/>
  <c r="G53" i="128"/>
  <c r="G88" i="128"/>
  <c r="G17" i="128"/>
  <c r="G50" i="128"/>
  <c r="G85" i="128"/>
  <c r="G18" i="128"/>
  <c r="G51" i="128"/>
  <c r="G86" i="128"/>
  <c r="G83" i="128"/>
  <c r="G36" i="128"/>
  <c r="G25" i="128"/>
  <c r="G92" i="128"/>
  <c r="G21" i="128"/>
  <c r="G54" i="128"/>
  <c r="G89" i="128"/>
  <c r="G22" i="128"/>
  <c r="G55" i="128"/>
  <c r="G90" i="128"/>
  <c r="G61" i="128"/>
  <c r="G93" i="128"/>
  <c r="G87" i="128"/>
  <c r="G27" i="128"/>
  <c r="G40" i="128"/>
  <c r="G62" i="128"/>
  <c r="G29" i="128"/>
  <c r="G94" i="128"/>
  <c r="G64" i="128"/>
  <c r="G96" i="128"/>
  <c r="G26" i="128"/>
  <c r="E57" i="133"/>
  <c r="E109" i="133" s="1"/>
  <c r="G40" i="133"/>
  <c r="G29" i="133"/>
  <c r="G64" i="133"/>
  <c r="G96" i="133"/>
  <c r="G30" i="133"/>
  <c r="G65" i="133"/>
  <c r="G97" i="133"/>
  <c r="G35" i="133"/>
  <c r="G70" i="133"/>
  <c r="G103" i="133"/>
  <c r="G87" i="133"/>
  <c r="G44" i="133"/>
  <c r="G33" i="133"/>
  <c r="G68" i="133"/>
  <c r="G101" i="133"/>
  <c r="G34" i="133"/>
  <c r="G69" i="133"/>
  <c r="G102" i="133"/>
  <c r="G39" i="133"/>
  <c r="G74" i="133"/>
  <c r="G107" i="133"/>
  <c r="G91" i="133"/>
  <c r="G15" i="133"/>
  <c r="G48" i="133"/>
  <c r="G37" i="133"/>
  <c r="G72" i="133"/>
  <c r="G105" i="133"/>
  <c r="G38" i="133"/>
  <c r="G73" i="133"/>
  <c r="G106" i="133"/>
  <c r="G43" i="133"/>
  <c r="G78" i="133"/>
  <c r="G63" i="133"/>
  <c r="G95" i="133"/>
  <c r="G19" i="133"/>
  <c r="G52" i="133"/>
  <c r="G41" i="133"/>
  <c r="G76" i="133"/>
  <c r="G42" i="133"/>
  <c r="G77" i="133"/>
  <c r="G14" i="133"/>
  <c r="G47" i="133"/>
  <c r="G82" i="133"/>
  <c r="G67" i="133"/>
  <c r="G99" i="133"/>
  <c r="G23" i="133"/>
  <c r="G45" i="133"/>
  <c r="G80" i="133"/>
  <c r="G13" i="133"/>
  <c r="G46" i="133"/>
  <c r="G81" i="133"/>
  <c r="G18" i="133"/>
  <c r="G51" i="133"/>
  <c r="G86" i="133"/>
  <c r="G71" i="133"/>
  <c r="G104" i="133"/>
  <c r="G28" i="133"/>
  <c r="G16" i="133"/>
  <c r="G49" i="133"/>
  <c r="G84" i="133"/>
  <c r="G17" i="133"/>
  <c r="G50" i="133"/>
  <c r="G85" i="133"/>
  <c r="G22" i="133"/>
  <c r="G55" i="133"/>
  <c r="G90" i="133"/>
  <c r="G75" i="133"/>
  <c r="G32" i="133"/>
  <c r="G20" i="133"/>
  <c r="G53" i="133"/>
  <c r="G88" i="133"/>
  <c r="G21" i="133"/>
  <c r="G54" i="133"/>
  <c r="G89" i="133"/>
  <c r="G27" i="133"/>
  <c r="G62" i="133"/>
  <c r="G94" i="133"/>
  <c r="G79" i="133"/>
  <c r="G31" i="133"/>
  <c r="G36" i="133"/>
  <c r="G66" i="133"/>
  <c r="G25" i="133"/>
  <c r="G98" i="133"/>
  <c r="G83" i="133"/>
  <c r="G92" i="133"/>
  <c r="G26" i="133"/>
  <c r="G61" i="133"/>
  <c r="G93" i="133"/>
  <c r="E57" i="116"/>
  <c r="E109" i="116" s="1"/>
  <c r="G37" i="116"/>
  <c r="G72" i="116"/>
  <c r="G105" i="116"/>
  <c r="G42" i="116"/>
  <c r="G77" i="116"/>
  <c r="G14" i="116"/>
  <c r="G51" i="116"/>
  <c r="G86" i="116"/>
  <c r="G19" i="116"/>
  <c r="G52" i="116"/>
  <c r="G91" i="116"/>
  <c r="G50" i="116"/>
  <c r="G22" i="116"/>
  <c r="G28" i="116"/>
  <c r="G99" i="116"/>
  <c r="G101" i="116"/>
  <c r="G41" i="116"/>
  <c r="G76" i="116"/>
  <c r="G13" i="116"/>
  <c r="G46" i="116"/>
  <c r="G81" i="116"/>
  <c r="G18" i="116"/>
  <c r="G55" i="116"/>
  <c r="G90" i="116"/>
  <c r="G23" i="116"/>
  <c r="G63" i="116"/>
  <c r="G95" i="116"/>
  <c r="G80" i="116"/>
  <c r="G94" i="116"/>
  <c r="G38" i="116"/>
  <c r="G106" i="116"/>
  <c r="G82" i="116"/>
  <c r="G15" i="116"/>
  <c r="G87" i="116"/>
  <c r="G45" i="116"/>
  <c r="G17" i="116"/>
  <c r="G85" i="116"/>
  <c r="G62" i="116"/>
  <c r="G67" i="116"/>
  <c r="G68" i="116"/>
  <c r="G16" i="116"/>
  <c r="G49" i="116"/>
  <c r="G84" i="116"/>
  <c r="G21" i="116"/>
  <c r="G54" i="116"/>
  <c r="G89" i="116"/>
  <c r="G27" i="116"/>
  <c r="G66" i="116"/>
  <c r="G98" i="116"/>
  <c r="G32" i="116"/>
  <c r="G71" i="116"/>
  <c r="G104" i="116"/>
  <c r="G53" i="116"/>
  <c r="G73" i="116"/>
  <c r="G20" i="116"/>
  <c r="G88" i="116"/>
  <c r="G26" i="116"/>
  <c r="G61" i="116"/>
  <c r="G93" i="116"/>
  <c r="G31" i="116"/>
  <c r="G70" i="116"/>
  <c r="G103" i="116"/>
  <c r="G36" i="116"/>
  <c r="G75" i="116"/>
  <c r="G47" i="116"/>
  <c r="G25" i="116"/>
  <c r="G92" i="116"/>
  <c r="G30" i="116"/>
  <c r="G65" i="116"/>
  <c r="G97" i="116"/>
  <c r="G39" i="116"/>
  <c r="G74" i="116"/>
  <c r="G107" i="116"/>
  <c r="G40" i="116"/>
  <c r="G79" i="116"/>
  <c r="G29" i="116"/>
  <c r="G64" i="116"/>
  <c r="G96" i="116"/>
  <c r="G34" i="116"/>
  <c r="G69" i="116"/>
  <c r="G102" i="116"/>
  <c r="G43" i="116"/>
  <c r="G78" i="116"/>
  <c r="G35" i="116"/>
  <c r="G44" i="116"/>
  <c r="G83" i="116"/>
  <c r="G33" i="116"/>
  <c r="G48" i="116"/>
  <c r="E57" i="121"/>
  <c r="E109" i="121" s="1"/>
  <c r="G23" i="121"/>
  <c r="G46" i="121"/>
  <c r="G85" i="121"/>
  <c r="G27" i="121"/>
  <c r="G62" i="121"/>
  <c r="G94" i="121"/>
  <c r="G75" i="121"/>
  <c r="G45" i="121"/>
  <c r="G80" i="121"/>
  <c r="G28" i="121"/>
  <c r="G17" i="121"/>
  <c r="G54" i="121"/>
  <c r="G89" i="121"/>
  <c r="G31" i="121"/>
  <c r="G66" i="121"/>
  <c r="G98" i="121"/>
  <c r="G79" i="121"/>
  <c r="G16" i="121"/>
  <c r="G49" i="121"/>
  <c r="G84" i="121"/>
  <c r="G32" i="121"/>
  <c r="G21" i="121"/>
  <c r="G61" i="121"/>
  <c r="G93" i="121"/>
  <c r="G35" i="121"/>
  <c r="G70" i="121"/>
  <c r="G103" i="121"/>
  <c r="G83" i="121"/>
  <c r="G20" i="121"/>
  <c r="G53" i="121"/>
  <c r="G88" i="121"/>
  <c r="G36" i="121"/>
  <c r="G26" i="121"/>
  <c r="G65" i="121"/>
  <c r="G97" i="121"/>
  <c r="G39" i="121"/>
  <c r="G74" i="121"/>
  <c r="G107" i="121"/>
  <c r="G87" i="121"/>
  <c r="G25" i="121"/>
  <c r="G92" i="121"/>
  <c r="G13" i="121"/>
  <c r="G40" i="121"/>
  <c r="G30" i="121"/>
  <c r="G69" i="121"/>
  <c r="G106" i="121"/>
  <c r="G43" i="121"/>
  <c r="G78" i="121"/>
  <c r="G102" i="121"/>
  <c r="G91" i="121"/>
  <c r="G29" i="121"/>
  <c r="G64" i="121"/>
  <c r="G96" i="121"/>
  <c r="G50" i="121"/>
  <c r="G44" i="121"/>
  <c r="G34" i="121"/>
  <c r="G73" i="121"/>
  <c r="G14" i="121"/>
  <c r="G47" i="121"/>
  <c r="G82" i="121"/>
  <c r="G63" i="121"/>
  <c r="G95" i="121"/>
  <c r="G33" i="121"/>
  <c r="G68" i="121"/>
  <c r="G101" i="121"/>
  <c r="G52" i="121"/>
  <c r="G55" i="121"/>
  <c r="G41" i="121"/>
  <c r="G51" i="121"/>
  <c r="G38" i="121"/>
  <c r="G86" i="121"/>
  <c r="G72" i="121"/>
  <c r="G90" i="121"/>
  <c r="G76" i="121"/>
  <c r="G42" i="121"/>
  <c r="G77" i="121"/>
  <c r="G67" i="121"/>
  <c r="G105" i="121"/>
  <c r="G71" i="121"/>
  <c r="G81" i="121"/>
  <c r="G15" i="121"/>
  <c r="G18" i="121"/>
  <c r="G99" i="121"/>
  <c r="G22" i="121"/>
  <c r="G19" i="121"/>
  <c r="G104" i="121"/>
  <c r="G48" i="121"/>
  <c r="G37" i="121"/>
  <c r="A109" i="127"/>
  <c r="A60" i="127"/>
  <c r="A112" i="127" s="1"/>
  <c r="A58" i="127"/>
  <c r="A110" i="127" s="1"/>
  <c r="A59" i="127"/>
  <c r="A111" i="127" s="1"/>
  <c r="A109" i="132"/>
  <c r="A60" i="132"/>
  <c r="A112" i="132" s="1"/>
  <c r="A58" i="132"/>
  <c r="A110" i="132" s="1"/>
  <c r="A59" i="132"/>
  <c r="A111" i="132" s="1"/>
  <c r="A109" i="120"/>
  <c r="A59" i="120"/>
  <c r="A111" i="120" s="1"/>
  <c r="A58" i="120"/>
  <c r="A110" i="120" s="1"/>
  <c r="A60" i="120"/>
  <c r="A112" i="120" s="1"/>
  <c r="E57" i="126"/>
  <c r="E109" i="126" s="1"/>
  <c r="G44" i="126"/>
  <c r="G84" i="126"/>
  <c r="G30" i="126"/>
  <c r="G65" i="126"/>
  <c r="G97" i="126"/>
  <c r="G18" i="126"/>
  <c r="G51" i="126"/>
  <c r="G86" i="126"/>
  <c r="G67" i="126"/>
  <c r="G99" i="126"/>
  <c r="G105" i="126"/>
  <c r="G16" i="126"/>
  <c r="G28" i="126"/>
  <c r="G88" i="126"/>
  <c r="G34" i="126"/>
  <c r="G69" i="126"/>
  <c r="G102" i="126"/>
  <c r="G22" i="126"/>
  <c r="G55" i="126"/>
  <c r="G90" i="126"/>
  <c r="G71" i="126"/>
  <c r="G104" i="126"/>
  <c r="G25" i="126"/>
  <c r="G48" i="126"/>
  <c r="G92" i="126"/>
  <c r="G38" i="126"/>
  <c r="G73" i="126"/>
  <c r="G106" i="126"/>
  <c r="G27" i="126"/>
  <c r="G62" i="126"/>
  <c r="G94" i="126"/>
  <c r="G75" i="126"/>
  <c r="G52" i="126"/>
  <c r="G37" i="126"/>
  <c r="G20" i="126"/>
  <c r="G101" i="126"/>
  <c r="G42" i="126"/>
  <c r="G77" i="126"/>
  <c r="G45" i="126"/>
  <c r="G31" i="126"/>
  <c r="G66" i="126"/>
  <c r="G98" i="126"/>
  <c r="G79" i="126"/>
  <c r="G49" i="126"/>
  <c r="G33" i="126"/>
  <c r="G13" i="126"/>
  <c r="G46" i="126"/>
  <c r="G81" i="126"/>
  <c r="G15" i="126"/>
  <c r="G35" i="126"/>
  <c r="G70" i="126"/>
  <c r="G103" i="126"/>
  <c r="G83" i="126"/>
  <c r="G29" i="126"/>
  <c r="G64" i="126"/>
  <c r="G17" i="126"/>
  <c r="G50" i="126"/>
  <c r="G85" i="126"/>
  <c r="G23" i="126"/>
  <c r="G39" i="126"/>
  <c r="G74" i="126"/>
  <c r="G107" i="126"/>
  <c r="G87" i="126"/>
  <c r="G41" i="126"/>
  <c r="G19" i="126"/>
  <c r="G76" i="126"/>
  <c r="G68" i="126"/>
  <c r="G21" i="126"/>
  <c r="G54" i="126"/>
  <c r="G89" i="126"/>
  <c r="G36" i="126"/>
  <c r="G43" i="126"/>
  <c r="G78" i="126"/>
  <c r="G40" i="126"/>
  <c r="G91" i="126"/>
  <c r="G53" i="126"/>
  <c r="G32" i="126"/>
  <c r="G82" i="126"/>
  <c r="G96" i="126"/>
  <c r="G63" i="126"/>
  <c r="G95" i="126"/>
  <c r="G80" i="126"/>
  <c r="G26" i="126"/>
  <c r="G72" i="126"/>
  <c r="G61" i="126"/>
  <c r="G93" i="126"/>
  <c r="G14" i="126"/>
  <c r="G47" i="126"/>
  <c r="E57" i="131"/>
  <c r="E109" i="131" s="1"/>
  <c r="G44" i="131"/>
  <c r="G51" i="131"/>
  <c r="G86" i="131"/>
  <c r="G67" i="131"/>
  <c r="G99" i="131"/>
  <c r="G20" i="131"/>
  <c r="G53" i="131"/>
  <c r="G88" i="131"/>
  <c r="G15" i="131"/>
  <c r="G30" i="131"/>
  <c r="G65" i="131"/>
  <c r="G97" i="131"/>
  <c r="G22" i="131"/>
  <c r="G55" i="131"/>
  <c r="G90" i="131"/>
  <c r="G71" i="131"/>
  <c r="G104" i="131"/>
  <c r="G25" i="131"/>
  <c r="G92" i="131"/>
  <c r="G19" i="131"/>
  <c r="G34" i="131"/>
  <c r="G69" i="131"/>
  <c r="G102" i="131"/>
  <c r="G27" i="131"/>
  <c r="G62" i="131"/>
  <c r="G94" i="131"/>
  <c r="G75" i="131"/>
  <c r="G23" i="131"/>
  <c r="G29" i="131"/>
  <c r="G64" i="131"/>
  <c r="G96" i="131"/>
  <c r="G28" i="131"/>
  <c r="G38" i="131"/>
  <c r="G73" i="131"/>
  <c r="G106" i="131"/>
  <c r="G31" i="131"/>
  <c r="G66" i="131"/>
  <c r="G98" i="131"/>
  <c r="G79" i="131"/>
  <c r="G32" i="131"/>
  <c r="G33" i="131"/>
  <c r="G68" i="131"/>
  <c r="G101" i="131"/>
  <c r="G48" i="131"/>
  <c r="G42" i="131"/>
  <c r="G77" i="131"/>
  <c r="G35" i="131"/>
  <c r="G70" i="131"/>
  <c r="G103" i="131"/>
  <c r="G83" i="131"/>
  <c r="G36" i="131"/>
  <c r="G37" i="131"/>
  <c r="G72" i="131"/>
  <c r="G105" i="131"/>
  <c r="G13" i="131"/>
  <c r="G46" i="131"/>
  <c r="G81" i="131"/>
  <c r="G39" i="131"/>
  <c r="G74" i="131"/>
  <c r="G107" i="131"/>
  <c r="G87" i="131"/>
  <c r="G52" i="131"/>
  <c r="G41" i="131"/>
  <c r="G76" i="131"/>
  <c r="G40" i="131"/>
  <c r="G17" i="131"/>
  <c r="G50" i="131"/>
  <c r="G85" i="131"/>
  <c r="G43" i="131"/>
  <c r="G78" i="131"/>
  <c r="G14" i="131"/>
  <c r="G91" i="131"/>
  <c r="G45" i="131"/>
  <c r="G80" i="131"/>
  <c r="G21" i="131"/>
  <c r="G54" i="131"/>
  <c r="G89" i="131"/>
  <c r="G47" i="131"/>
  <c r="G26" i="131"/>
  <c r="G82" i="131"/>
  <c r="G61" i="131"/>
  <c r="G63" i="131"/>
  <c r="G93" i="131"/>
  <c r="G95" i="131"/>
  <c r="G16" i="131"/>
  <c r="G49" i="131"/>
  <c r="G84" i="131"/>
  <c r="G18" i="131"/>
  <c r="G54" i="124"/>
  <c r="E57" i="124"/>
  <c r="E109" i="124" s="1"/>
  <c r="G44" i="124"/>
  <c r="G36" i="124"/>
  <c r="G48" i="124"/>
  <c r="G37" i="124"/>
  <c r="G84" i="124"/>
  <c r="G67" i="124"/>
  <c r="G53" i="124"/>
  <c r="G45" i="124"/>
  <c r="G22" i="124"/>
  <c r="G51" i="124"/>
  <c r="G88" i="124"/>
  <c r="G75" i="124"/>
  <c r="G16" i="124"/>
  <c r="G63" i="124"/>
  <c r="G32" i="124"/>
  <c r="G25" i="124"/>
  <c r="G92" i="124"/>
  <c r="G83" i="124"/>
  <c r="G31" i="124"/>
  <c r="G71" i="124"/>
  <c r="G41" i="124"/>
  <c r="G14" i="124"/>
  <c r="G64" i="124"/>
  <c r="G96" i="124"/>
  <c r="G81" i="124"/>
  <c r="G62" i="124"/>
  <c r="G19" i="124"/>
  <c r="G91" i="124"/>
  <c r="G40" i="124"/>
  <c r="G79" i="124"/>
  <c r="G55" i="124"/>
  <c r="G23" i="124"/>
  <c r="G68" i="124"/>
  <c r="G101" i="124"/>
  <c r="G85" i="124"/>
  <c r="G66" i="124"/>
  <c r="G98" i="124"/>
  <c r="G34" i="124"/>
  <c r="G29" i="124"/>
  <c r="G99" i="124"/>
  <c r="G49" i="124"/>
  <c r="G87" i="124"/>
  <c r="G39" i="124"/>
  <c r="G33" i="124"/>
  <c r="G72" i="124"/>
  <c r="G35" i="124"/>
  <c r="G69" i="124"/>
  <c r="G103" i="124"/>
  <c r="G42" i="124"/>
  <c r="G15" i="124"/>
  <c r="G73" i="124"/>
  <c r="G70" i="124"/>
  <c r="G107" i="124"/>
  <c r="G46" i="124"/>
  <c r="G27" i="124"/>
  <c r="G77" i="124"/>
  <c r="G74" i="124"/>
  <c r="G13" i="124"/>
  <c r="G50" i="124"/>
  <c r="G106" i="124"/>
  <c r="G38" i="124"/>
  <c r="G95" i="124"/>
  <c r="G76" i="124"/>
  <c r="G89" i="124"/>
  <c r="G78" i="124"/>
  <c r="G17" i="124"/>
  <c r="G93" i="124"/>
  <c r="G104" i="124"/>
  <c r="G80" i="124"/>
  <c r="G82" i="124"/>
  <c r="G21" i="124"/>
  <c r="G65" i="124"/>
  <c r="G43" i="124"/>
  <c r="G18" i="124"/>
  <c r="G105" i="124"/>
  <c r="G97" i="124"/>
  <c r="G86" i="124"/>
  <c r="G26" i="124"/>
  <c r="G102" i="124"/>
  <c r="G52" i="124"/>
  <c r="G28" i="124"/>
  <c r="G61" i="124"/>
  <c r="G90" i="124"/>
  <c r="G30" i="124"/>
  <c r="G20" i="124"/>
  <c r="G47" i="124"/>
  <c r="G94" i="124"/>
  <c r="A109" i="125"/>
  <c r="A60" i="125"/>
  <c r="A112" i="125" s="1"/>
  <c r="A59" i="125"/>
  <c r="A111" i="125" s="1"/>
  <c r="A58" i="125"/>
  <c r="A110" i="125" s="1"/>
  <c r="E57" i="129"/>
  <c r="E109" i="129" s="1"/>
  <c r="G25" i="129"/>
  <c r="G92" i="129"/>
  <c r="G17" i="129"/>
  <c r="G69" i="129"/>
  <c r="G14" i="129"/>
  <c r="G47" i="129"/>
  <c r="G82" i="129"/>
  <c r="G30" i="129"/>
  <c r="G36" i="129"/>
  <c r="G75" i="129"/>
  <c r="G29" i="129"/>
  <c r="G64" i="129"/>
  <c r="G96" i="129"/>
  <c r="G26" i="129"/>
  <c r="G73" i="129"/>
  <c r="G18" i="129"/>
  <c r="G51" i="129"/>
  <c r="G86" i="129"/>
  <c r="G42" i="129"/>
  <c r="G40" i="129"/>
  <c r="G79" i="129"/>
  <c r="G33" i="129"/>
  <c r="G68" i="129"/>
  <c r="G101" i="129"/>
  <c r="G34" i="129"/>
  <c r="G77" i="129"/>
  <c r="G22" i="129"/>
  <c r="G55" i="129"/>
  <c r="G90" i="129"/>
  <c r="G102" i="129"/>
  <c r="G44" i="129"/>
  <c r="G83" i="129"/>
  <c r="G37" i="129"/>
  <c r="G72" i="129"/>
  <c r="G105" i="129"/>
  <c r="G38" i="129"/>
  <c r="G81" i="129"/>
  <c r="G27" i="129"/>
  <c r="G62" i="129"/>
  <c r="G94" i="129"/>
  <c r="G15" i="129"/>
  <c r="G48" i="129"/>
  <c r="G87" i="129"/>
  <c r="G41" i="129"/>
  <c r="G76" i="129"/>
  <c r="G46" i="129"/>
  <c r="G85" i="129"/>
  <c r="G31" i="129"/>
  <c r="G66" i="129"/>
  <c r="G98" i="129"/>
  <c r="G19" i="129"/>
  <c r="G52" i="129"/>
  <c r="G91" i="129"/>
  <c r="G45" i="129"/>
  <c r="G80" i="129"/>
  <c r="G21" i="129"/>
  <c r="G54" i="129"/>
  <c r="G89" i="129"/>
  <c r="G35" i="129"/>
  <c r="G70" i="129"/>
  <c r="G103" i="129"/>
  <c r="G23" i="129"/>
  <c r="G63" i="129"/>
  <c r="G95" i="129"/>
  <c r="G16" i="129"/>
  <c r="G49" i="129"/>
  <c r="G84" i="129"/>
  <c r="G50" i="129"/>
  <c r="G61" i="129"/>
  <c r="G93" i="129"/>
  <c r="G39" i="129"/>
  <c r="G74" i="129"/>
  <c r="G107" i="129"/>
  <c r="G28" i="129"/>
  <c r="G67" i="129"/>
  <c r="G99" i="129"/>
  <c r="G88" i="129"/>
  <c r="G71" i="129"/>
  <c r="G97" i="129"/>
  <c r="G104" i="129"/>
  <c r="G65" i="129"/>
  <c r="G106" i="129"/>
  <c r="G43" i="129"/>
  <c r="G78" i="129"/>
  <c r="G20" i="129"/>
  <c r="G13" i="129"/>
  <c r="G53" i="129"/>
  <c r="G32" i="129"/>
  <c r="A109" i="130"/>
  <c r="A59" i="130"/>
  <c r="A111" i="130" s="1"/>
  <c r="A60" i="130"/>
  <c r="A112" i="130" s="1"/>
  <c r="A58" i="130"/>
  <c r="A110" i="130" s="1"/>
  <c r="G104" i="134"/>
  <c r="G84" i="134"/>
  <c r="G92" i="134"/>
  <c r="G64" i="134"/>
  <c r="G88" i="134"/>
  <c r="G31" i="134"/>
  <c r="G19" i="134"/>
  <c r="G52" i="134"/>
  <c r="G89" i="134"/>
  <c r="G29" i="134"/>
  <c r="G90" i="134"/>
  <c r="G26" i="134"/>
  <c r="G91" i="134"/>
  <c r="G96" i="134"/>
  <c r="G76" i="134"/>
  <c r="G35" i="134"/>
  <c r="G23" i="134"/>
  <c r="G61" i="134"/>
  <c r="G93" i="134"/>
  <c r="G33" i="134"/>
  <c r="G62" i="134"/>
  <c r="G94" i="134"/>
  <c r="G30" i="134"/>
  <c r="G63" i="134"/>
  <c r="G95" i="134"/>
  <c r="G72" i="134"/>
  <c r="G39" i="134"/>
  <c r="G28" i="134"/>
  <c r="G65" i="134"/>
  <c r="G97" i="134"/>
  <c r="G37" i="134"/>
  <c r="G66" i="134"/>
  <c r="G98" i="134"/>
  <c r="G34" i="134"/>
  <c r="G67" i="134"/>
  <c r="G99" i="134"/>
  <c r="G105" i="134"/>
  <c r="G43" i="134"/>
  <c r="G32" i="134"/>
  <c r="G69" i="134"/>
  <c r="G102" i="134"/>
  <c r="G41" i="134"/>
  <c r="G70" i="134"/>
  <c r="G103" i="134"/>
  <c r="G38" i="134"/>
  <c r="G71" i="134"/>
  <c r="G14" i="134"/>
  <c r="G47" i="134"/>
  <c r="G36" i="134"/>
  <c r="G73" i="134"/>
  <c r="G106" i="134"/>
  <c r="G45" i="134"/>
  <c r="G74" i="134"/>
  <c r="G107" i="134"/>
  <c r="G42" i="134"/>
  <c r="G75" i="134"/>
  <c r="G80" i="134"/>
  <c r="G18" i="134"/>
  <c r="G51" i="134"/>
  <c r="G40" i="134"/>
  <c r="G77" i="134"/>
  <c r="G16" i="134"/>
  <c r="G49" i="134"/>
  <c r="G78" i="134"/>
  <c r="G13" i="134"/>
  <c r="G46" i="134"/>
  <c r="G79" i="134"/>
  <c r="G68" i="134"/>
  <c r="G101" i="134"/>
  <c r="G85" i="134"/>
  <c r="G21" i="134"/>
  <c r="G22" i="134"/>
  <c r="G20" i="134"/>
  <c r="G50" i="134"/>
  <c r="G25" i="134"/>
  <c r="G54" i="134"/>
  <c r="G27" i="134"/>
  <c r="G55" i="134"/>
  <c r="G53" i="134"/>
  <c r="G83" i="134"/>
  <c r="G15" i="134"/>
  <c r="E57" i="134"/>
  <c r="E109" i="134" s="1"/>
  <c r="G87" i="134"/>
  <c r="G17" i="134"/>
  <c r="G44" i="134"/>
  <c r="G82" i="134"/>
  <c r="G48" i="134"/>
  <c r="G86" i="134"/>
  <c r="G81" i="134"/>
  <c r="E57" i="122"/>
  <c r="E109" i="122" s="1"/>
  <c r="G69" i="122"/>
  <c r="G46" i="122"/>
  <c r="G102" i="122"/>
  <c r="G43" i="122"/>
  <c r="G78" i="122"/>
  <c r="G15" i="122"/>
  <c r="G48" i="122"/>
  <c r="G87" i="122"/>
  <c r="G25" i="122"/>
  <c r="G92" i="122"/>
  <c r="G77" i="122"/>
  <c r="G54" i="122"/>
  <c r="G14" i="122"/>
  <c r="G47" i="122"/>
  <c r="G82" i="122"/>
  <c r="G19" i="122"/>
  <c r="G52" i="122"/>
  <c r="G91" i="122"/>
  <c r="G29" i="122"/>
  <c r="G64" i="122"/>
  <c r="G96" i="122"/>
  <c r="G13" i="122"/>
  <c r="G85" i="122"/>
  <c r="G65" i="122"/>
  <c r="G18" i="122"/>
  <c r="G51" i="122"/>
  <c r="G86" i="122"/>
  <c r="G23" i="122"/>
  <c r="G63" i="122"/>
  <c r="G95" i="122"/>
  <c r="G33" i="122"/>
  <c r="G68" i="122"/>
  <c r="G101" i="122"/>
  <c r="G26" i="122"/>
  <c r="G106" i="122"/>
  <c r="G73" i="122"/>
  <c r="G22" i="122"/>
  <c r="G55" i="122"/>
  <c r="G90" i="122"/>
  <c r="G28" i="122"/>
  <c r="G67" i="122"/>
  <c r="G99" i="122"/>
  <c r="G37" i="122"/>
  <c r="G72" i="122"/>
  <c r="G105" i="122"/>
  <c r="G34" i="122"/>
  <c r="G17" i="122"/>
  <c r="G81" i="122"/>
  <c r="G27" i="122"/>
  <c r="G62" i="122"/>
  <c r="G94" i="122"/>
  <c r="G32" i="122"/>
  <c r="G71" i="122"/>
  <c r="G104" i="122"/>
  <c r="G41" i="122"/>
  <c r="G76" i="122"/>
  <c r="G42" i="122"/>
  <c r="G21" i="122"/>
  <c r="G89" i="122"/>
  <c r="G31" i="122"/>
  <c r="G66" i="122"/>
  <c r="G98" i="122"/>
  <c r="G36" i="122"/>
  <c r="G75" i="122"/>
  <c r="G45" i="122"/>
  <c r="G80" i="122"/>
  <c r="G61" i="122"/>
  <c r="G74" i="122"/>
  <c r="G20" i="122"/>
  <c r="G30" i="122"/>
  <c r="G103" i="122"/>
  <c r="G49" i="122"/>
  <c r="G38" i="122"/>
  <c r="G107" i="122"/>
  <c r="G53" i="122"/>
  <c r="G93" i="122"/>
  <c r="G40" i="122"/>
  <c r="G84" i="122"/>
  <c r="G44" i="122"/>
  <c r="G97" i="122"/>
  <c r="G88" i="122"/>
  <c r="G35" i="122"/>
  <c r="G79" i="122"/>
  <c r="G83" i="122"/>
  <c r="G39" i="122"/>
  <c r="G50" i="122"/>
  <c r="G70" i="122"/>
  <c r="G16" i="122"/>
  <c r="A109" i="123"/>
  <c r="A59" i="123"/>
  <c r="A111" i="123" s="1"/>
  <c r="A58" i="123"/>
  <c r="A110" i="123" s="1"/>
  <c r="A60" i="123"/>
  <c r="A112" i="123" s="1"/>
  <c r="A109" i="128"/>
  <c r="A58" i="128"/>
  <c r="A110" i="128" s="1"/>
  <c r="A60" i="128"/>
  <c r="A112" i="128" s="1"/>
  <c r="A59" i="128"/>
  <c r="A111" i="128" s="1"/>
  <c r="A109" i="133"/>
  <c r="A60" i="133"/>
  <c r="A112" i="133" s="1"/>
  <c r="A58" i="133"/>
  <c r="A110" i="133" s="1"/>
  <c r="A59" i="133"/>
  <c r="A111" i="133" s="1"/>
  <c r="A109" i="116"/>
  <c r="A60" i="116"/>
  <c r="A112" i="116" s="1"/>
  <c r="A58" i="116"/>
  <c r="A110" i="116" s="1"/>
  <c r="A59" i="116"/>
  <c r="A111" i="116" s="1"/>
  <c r="A109" i="121"/>
  <c r="A60" i="121"/>
  <c r="A112" i="121" s="1"/>
  <c r="A58" i="121"/>
  <c r="A110" i="121" s="1"/>
  <c r="A59" i="121"/>
  <c r="A111" i="121" s="1"/>
  <c r="G79" i="127"/>
  <c r="G27" i="127"/>
  <c r="G90" i="127"/>
  <c r="G36" i="127"/>
  <c r="G33" i="127"/>
  <c r="G68" i="127"/>
  <c r="G101" i="127"/>
  <c r="G17" i="127"/>
  <c r="G50" i="127"/>
  <c r="G85" i="127"/>
  <c r="G83" i="127"/>
  <c r="G43" i="127"/>
  <c r="G94" i="127"/>
  <c r="G48" i="127"/>
  <c r="G37" i="127"/>
  <c r="G72" i="127"/>
  <c r="G105" i="127"/>
  <c r="G18" i="127"/>
  <c r="G21" i="127"/>
  <c r="G54" i="127"/>
  <c r="G89" i="127"/>
  <c r="G87" i="127"/>
  <c r="G55" i="127"/>
  <c r="G103" i="127"/>
  <c r="G52" i="127"/>
  <c r="G41" i="127"/>
  <c r="G76" i="127"/>
  <c r="G22" i="127"/>
  <c r="G31" i="127"/>
  <c r="G26" i="127"/>
  <c r="G61" i="127"/>
  <c r="G93" i="127"/>
  <c r="G39" i="127"/>
  <c r="G91" i="127"/>
  <c r="G66" i="127"/>
  <c r="G15" i="127"/>
  <c r="G45" i="127"/>
  <c r="G80" i="127"/>
  <c r="G35" i="127"/>
  <c r="G47" i="127"/>
  <c r="G30" i="127"/>
  <c r="G65" i="127"/>
  <c r="G97" i="127"/>
  <c r="E57" i="127"/>
  <c r="E109" i="127" s="1"/>
  <c r="G63" i="127"/>
  <c r="G95" i="127"/>
  <c r="G74" i="127"/>
  <c r="G19" i="127"/>
  <c r="G16" i="127"/>
  <c r="G49" i="127"/>
  <c r="G84" i="127"/>
  <c r="G51" i="127"/>
  <c r="G62" i="127"/>
  <c r="G34" i="127"/>
  <c r="G69" i="127"/>
  <c r="G102" i="127"/>
  <c r="G67" i="127"/>
  <c r="G99" i="127"/>
  <c r="G78" i="127"/>
  <c r="G23" i="127"/>
  <c r="G20" i="127"/>
  <c r="G53" i="127"/>
  <c r="G88" i="127"/>
  <c r="G70" i="127"/>
  <c r="G98" i="127"/>
  <c r="G38" i="127"/>
  <c r="G73" i="127"/>
  <c r="G106" i="127"/>
  <c r="G71" i="127"/>
  <c r="G104" i="127"/>
  <c r="G82" i="127"/>
  <c r="G28" i="127"/>
  <c r="G25" i="127"/>
  <c r="G92" i="127"/>
  <c r="G107" i="127"/>
  <c r="G44" i="127"/>
  <c r="G42" i="127"/>
  <c r="G77" i="127"/>
  <c r="G32" i="127"/>
  <c r="G29" i="127"/>
  <c r="G64" i="127"/>
  <c r="G96" i="127"/>
  <c r="G40" i="127"/>
  <c r="G75" i="127"/>
  <c r="G13" i="127"/>
  <c r="G14" i="127"/>
  <c r="G46" i="127"/>
  <c r="G86" i="127"/>
  <c r="G81" i="127"/>
  <c r="E57" i="132"/>
  <c r="E109" i="132" s="1"/>
  <c r="G32" i="132"/>
  <c r="G79" i="132"/>
  <c r="G23" i="132"/>
  <c r="G33" i="132"/>
  <c r="G68" i="132"/>
  <c r="G101" i="132"/>
  <c r="G38" i="132"/>
  <c r="G73" i="132"/>
  <c r="G106" i="132"/>
  <c r="G43" i="132"/>
  <c r="G78" i="132"/>
  <c r="G40" i="132"/>
  <c r="G83" i="132"/>
  <c r="G36" i="132"/>
  <c r="G37" i="132"/>
  <c r="G72" i="132"/>
  <c r="G105" i="132"/>
  <c r="G42" i="132"/>
  <c r="G77" i="132"/>
  <c r="G30" i="132"/>
  <c r="G47" i="132"/>
  <c r="G82" i="132"/>
  <c r="G44" i="132"/>
  <c r="G87" i="132"/>
  <c r="G52" i="132"/>
  <c r="G41" i="132"/>
  <c r="G76" i="132"/>
  <c r="G46" i="132"/>
  <c r="G81" i="132"/>
  <c r="G14" i="132"/>
  <c r="G51" i="132"/>
  <c r="G86" i="132"/>
  <c r="G48" i="132"/>
  <c r="G91" i="132"/>
  <c r="G45" i="132"/>
  <c r="G80" i="132"/>
  <c r="G13" i="132"/>
  <c r="G50" i="132"/>
  <c r="G85" i="132"/>
  <c r="G18" i="132"/>
  <c r="G55" i="132"/>
  <c r="G90" i="132"/>
  <c r="G63" i="132"/>
  <c r="G95" i="132"/>
  <c r="G16" i="132"/>
  <c r="G49" i="132"/>
  <c r="G84" i="132"/>
  <c r="G17" i="132"/>
  <c r="G54" i="132"/>
  <c r="G89" i="132"/>
  <c r="G22" i="132"/>
  <c r="G62" i="132"/>
  <c r="G94" i="132"/>
  <c r="G31" i="132"/>
  <c r="G67" i="132"/>
  <c r="G99" i="132"/>
  <c r="G20" i="132"/>
  <c r="G53" i="132"/>
  <c r="G88" i="132"/>
  <c r="G21" i="132"/>
  <c r="G61" i="132"/>
  <c r="G93" i="132"/>
  <c r="G27" i="132"/>
  <c r="G66" i="132"/>
  <c r="G98" i="132"/>
  <c r="G19" i="132"/>
  <c r="G71" i="132"/>
  <c r="G104" i="132"/>
  <c r="G25" i="132"/>
  <c r="G92" i="132"/>
  <c r="G26" i="132"/>
  <c r="G65" i="132"/>
  <c r="G97" i="132"/>
  <c r="G35" i="132"/>
  <c r="G70" i="132"/>
  <c r="G103" i="132"/>
  <c r="G64" i="132"/>
  <c r="G96" i="132"/>
  <c r="G34" i="132"/>
  <c r="G69" i="132"/>
  <c r="G28" i="132"/>
  <c r="G102" i="132"/>
  <c r="G75" i="132"/>
  <c r="G39" i="132"/>
  <c r="G15" i="132"/>
  <c r="G74" i="132"/>
  <c r="G29" i="132"/>
  <c r="G107" i="132"/>
  <c r="E57" i="120"/>
  <c r="E109" i="120" s="1"/>
  <c r="G20" i="120"/>
  <c r="G53" i="120"/>
  <c r="G88" i="120"/>
  <c r="G44" i="120"/>
  <c r="G42" i="120"/>
  <c r="G77" i="120"/>
  <c r="G23" i="120"/>
  <c r="G14" i="120"/>
  <c r="G47" i="120"/>
  <c r="G82" i="120"/>
  <c r="G67" i="120"/>
  <c r="G99" i="120"/>
  <c r="G25" i="120"/>
  <c r="G92" i="120"/>
  <c r="G48" i="120"/>
  <c r="G46" i="120"/>
  <c r="G81" i="120"/>
  <c r="G32" i="120"/>
  <c r="G18" i="120"/>
  <c r="G51" i="120"/>
  <c r="G86" i="120"/>
  <c r="G71" i="120"/>
  <c r="G104" i="120"/>
  <c r="G29" i="120"/>
  <c r="G64" i="120"/>
  <c r="G96" i="120"/>
  <c r="G50" i="120"/>
  <c r="G85" i="120"/>
  <c r="G40" i="120"/>
  <c r="G22" i="120"/>
  <c r="G55" i="120"/>
  <c r="G90" i="120"/>
  <c r="G75" i="120"/>
  <c r="G33" i="120"/>
  <c r="G68" i="120"/>
  <c r="G101" i="120"/>
  <c r="G54" i="120"/>
  <c r="G89" i="120"/>
  <c r="G52" i="120"/>
  <c r="G27" i="120"/>
  <c r="G62" i="120"/>
  <c r="G94" i="120"/>
  <c r="G79" i="120"/>
  <c r="G37" i="120"/>
  <c r="G72" i="120"/>
  <c r="G105" i="120"/>
  <c r="G13" i="120"/>
  <c r="G61" i="120"/>
  <c r="G97" i="120"/>
  <c r="G17" i="120"/>
  <c r="G31" i="120"/>
  <c r="G66" i="120"/>
  <c r="G98" i="120"/>
  <c r="G83" i="120"/>
  <c r="G41" i="120"/>
  <c r="G76" i="120"/>
  <c r="G19" i="120"/>
  <c r="G21" i="120"/>
  <c r="G65" i="120"/>
  <c r="G102" i="120"/>
  <c r="G26" i="120"/>
  <c r="G35" i="120"/>
  <c r="G70" i="120"/>
  <c r="G103" i="120"/>
  <c r="G87" i="120"/>
  <c r="G84" i="120"/>
  <c r="G15" i="120"/>
  <c r="G63" i="120"/>
  <c r="G28" i="120"/>
  <c r="G38" i="120"/>
  <c r="G91" i="120"/>
  <c r="G36" i="120"/>
  <c r="G106" i="120"/>
  <c r="G93" i="120"/>
  <c r="G95" i="120"/>
  <c r="G30" i="120"/>
  <c r="G39" i="120"/>
  <c r="G107" i="120"/>
  <c r="G16" i="120"/>
  <c r="G34" i="120"/>
  <c r="G43" i="120"/>
  <c r="G45" i="120"/>
  <c r="G69" i="120"/>
  <c r="G74" i="120"/>
  <c r="G73" i="120"/>
  <c r="G78" i="120"/>
  <c r="G49" i="120"/>
  <c r="G80" i="120"/>
  <c r="A109" i="126"/>
  <c r="A60" i="126"/>
  <c r="A112" i="126" s="1"/>
  <c r="A58" i="126"/>
  <c r="A110" i="126" s="1"/>
  <c r="A59" i="126"/>
  <c r="A111" i="126" s="1"/>
  <c r="A109" i="131"/>
  <c r="A59" i="131"/>
  <c r="A111" i="131" s="1"/>
  <c r="A58" i="131"/>
  <c r="A110" i="131" s="1"/>
  <c r="A60" i="131"/>
  <c r="A112" i="131" s="1"/>
  <c r="A109" i="124"/>
  <c r="A59" i="124"/>
  <c r="A111" i="124" s="1"/>
  <c r="A60" i="124"/>
  <c r="A112" i="124" s="1"/>
  <c r="A58" i="124"/>
  <c r="A110" i="124" s="1"/>
  <c r="E57" i="125"/>
  <c r="E109" i="125" s="1"/>
  <c r="G29" i="125"/>
  <c r="G76" i="125"/>
  <c r="G104" i="125"/>
  <c r="G17" i="125"/>
  <c r="G50" i="125"/>
  <c r="G85" i="125"/>
  <c r="G36" i="125"/>
  <c r="G33" i="125"/>
  <c r="G39" i="125"/>
  <c r="G74" i="125"/>
  <c r="G107" i="125"/>
  <c r="G19" i="125"/>
  <c r="G41" i="125"/>
  <c r="G101" i="125"/>
  <c r="G96" i="125"/>
  <c r="G21" i="125"/>
  <c r="G54" i="125"/>
  <c r="G89" i="125"/>
  <c r="G44" i="125"/>
  <c r="G92" i="125"/>
  <c r="G43" i="125"/>
  <c r="G78" i="125"/>
  <c r="G75" i="125"/>
  <c r="G32" i="125"/>
  <c r="G49" i="125"/>
  <c r="G105" i="125"/>
  <c r="G26" i="125"/>
  <c r="G61" i="125"/>
  <c r="G93" i="125"/>
  <c r="G63" i="125"/>
  <c r="G14" i="125"/>
  <c r="G47" i="125"/>
  <c r="G82" i="125"/>
  <c r="G95" i="125"/>
  <c r="G48" i="125"/>
  <c r="G53" i="125"/>
  <c r="G28" i="125"/>
  <c r="G25" i="125"/>
  <c r="G30" i="125"/>
  <c r="G65" i="125"/>
  <c r="G97" i="125"/>
  <c r="G79" i="125"/>
  <c r="G18" i="125"/>
  <c r="G51" i="125"/>
  <c r="G86" i="125"/>
  <c r="G80" i="125"/>
  <c r="G71" i="125"/>
  <c r="G40" i="125"/>
  <c r="G37" i="125"/>
  <c r="G34" i="125"/>
  <c r="G69" i="125"/>
  <c r="G102" i="125"/>
  <c r="G99" i="125"/>
  <c r="G22" i="125"/>
  <c r="G55" i="125"/>
  <c r="G90" i="125"/>
  <c r="G83" i="125"/>
  <c r="G64" i="125"/>
  <c r="G52" i="125"/>
  <c r="G45" i="125"/>
  <c r="G38" i="125"/>
  <c r="G73" i="125"/>
  <c r="G106" i="125"/>
  <c r="G27" i="125"/>
  <c r="G62" i="125"/>
  <c r="G94" i="125"/>
  <c r="G91" i="125"/>
  <c r="G87" i="125"/>
  <c r="G23" i="125"/>
  <c r="G103" i="125"/>
  <c r="G84" i="125"/>
  <c r="G88" i="125"/>
  <c r="G20" i="125"/>
  <c r="G13" i="125"/>
  <c r="G42" i="125"/>
  <c r="G31" i="125"/>
  <c r="G98" i="125"/>
  <c r="G16" i="125"/>
  <c r="G46" i="125"/>
  <c r="G35" i="125"/>
  <c r="G15" i="125"/>
  <c r="G68" i="125"/>
  <c r="G77" i="125"/>
  <c r="G66" i="125"/>
  <c r="G72" i="125"/>
  <c r="G81" i="125"/>
  <c r="G70" i="125"/>
  <c r="G67" i="125"/>
  <c r="A109" i="129"/>
  <c r="A58" i="129"/>
  <c r="A110" i="129" s="1"/>
  <c r="A59" i="129"/>
  <c r="A111" i="129" s="1"/>
  <c r="A60" i="129"/>
  <c r="A112" i="129" s="1"/>
  <c r="E57" i="130"/>
  <c r="E109" i="130" s="1"/>
  <c r="G21" i="130"/>
  <c r="G54" i="130"/>
  <c r="G89" i="130"/>
  <c r="G18" i="130"/>
  <c r="G51" i="130"/>
  <c r="G86" i="130"/>
  <c r="G19" i="130"/>
  <c r="G63" i="130"/>
  <c r="G95" i="130"/>
  <c r="G29" i="130"/>
  <c r="G84" i="130"/>
  <c r="G26" i="130"/>
  <c r="G61" i="130"/>
  <c r="G93" i="130"/>
  <c r="G22" i="130"/>
  <c r="G55" i="130"/>
  <c r="G90" i="130"/>
  <c r="G23" i="130"/>
  <c r="G67" i="130"/>
  <c r="G99" i="130"/>
  <c r="G33" i="130"/>
  <c r="G88" i="130"/>
  <c r="G30" i="130"/>
  <c r="G65" i="130"/>
  <c r="G97" i="130"/>
  <c r="G27" i="130"/>
  <c r="G62" i="130"/>
  <c r="G94" i="130"/>
  <c r="G28" i="130"/>
  <c r="G71" i="130"/>
  <c r="G104" i="130"/>
  <c r="G92" i="130"/>
  <c r="G53" i="130"/>
  <c r="G34" i="130"/>
  <c r="G69" i="130"/>
  <c r="G102" i="130"/>
  <c r="G31" i="130"/>
  <c r="G66" i="130"/>
  <c r="G98" i="130"/>
  <c r="G32" i="130"/>
  <c r="G75" i="130"/>
  <c r="G52" i="130"/>
  <c r="G64" i="130"/>
  <c r="G96" i="130"/>
  <c r="G38" i="130"/>
  <c r="G73" i="130"/>
  <c r="G106" i="130"/>
  <c r="G35" i="130"/>
  <c r="G70" i="130"/>
  <c r="G103" i="130"/>
  <c r="G36" i="130"/>
  <c r="G79" i="130"/>
  <c r="G68" i="130"/>
  <c r="G101" i="130"/>
  <c r="G45" i="130"/>
  <c r="G42" i="130"/>
  <c r="G77" i="130"/>
  <c r="G49" i="130"/>
  <c r="G39" i="130"/>
  <c r="G74" i="130"/>
  <c r="G107" i="130"/>
  <c r="G40" i="130"/>
  <c r="G83" i="130"/>
  <c r="G16" i="130"/>
  <c r="G72" i="130"/>
  <c r="G105" i="130"/>
  <c r="G13" i="130"/>
  <c r="G46" i="130"/>
  <c r="G81" i="130"/>
  <c r="G37" i="130"/>
  <c r="G43" i="130"/>
  <c r="G78" i="130"/>
  <c r="G41" i="130"/>
  <c r="G44" i="130"/>
  <c r="G87" i="130"/>
  <c r="G20" i="130"/>
  <c r="G76" i="130"/>
  <c r="G82" i="130"/>
  <c r="G15" i="130"/>
  <c r="G48" i="130"/>
  <c r="G17" i="130"/>
  <c r="G91" i="130"/>
  <c r="G50" i="130"/>
  <c r="G25" i="130"/>
  <c r="G85" i="130"/>
  <c r="G80" i="130"/>
  <c r="G14" i="130"/>
  <c r="G47" i="130"/>
  <c r="A109" i="134"/>
  <c r="A58" i="134"/>
  <c r="A110" i="134" s="1"/>
  <c r="A59" i="134"/>
  <c r="A111" i="134" s="1"/>
  <c r="A60" i="134"/>
  <c r="A112" i="134" s="1"/>
  <c r="A109" i="189"/>
  <c r="A60" i="189"/>
  <c r="A112" i="189" s="1"/>
  <c r="A58" i="189"/>
  <c r="A110" i="189" s="1"/>
  <c r="A59" i="189"/>
  <c r="A111" i="189" s="1"/>
  <c r="G104" i="138"/>
  <c r="G43" i="138"/>
  <c r="G14" i="138"/>
  <c r="G76" i="138"/>
  <c r="G15" i="138"/>
  <c r="G48" i="138"/>
  <c r="G85" i="138"/>
  <c r="G25" i="138"/>
  <c r="E57" i="138"/>
  <c r="E109" i="138" s="1"/>
  <c r="G86" i="138"/>
  <c r="G21" i="138"/>
  <c r="G54" i="138"/>
  <c r="G87" i="138"/>
  <c r="G22" i="138"/>
  <c r="G28" i="138"/>
  <c r="G37" i="138"/>
  <c r="G66" i="138"/>
  <c r="G34" i="138"/>
  <c r="G99" i="138"/>
  <c r="G49" i="138"/>
  <c r="G47" i="138"/>
  <c r="G80" i="138"/>
  <c r="G19" i="138"/>
  <c r="G52" i="138"/>
  <c r="G89" i="138"/>
  <c r="G29" i="138"/>
  <c r="G90" i="138"/>
  <c r="G26" i="138"/>
  <c r="G91" i="138"/>
  <c r="G65" i="138"/>
  <c r="G98" i="138"/>
  <c r="G35" i="138"/>
  <c r="G84" i="138"/>
  <c r="G23" i="138"/>
  <c r="G61" i="138"/>
  <c r="G93" i="138"/>
  <c r="G33" i="138"/>
  <c r="G62" i="138"/>
  <c r="G94" i="138"/>
  <c r="G30" i="138"/>
  <c r="G63" i="138"/>
  <c r="G95" i="138"/>
  <c r="G97" i="138"/>
  <c r="G67" i="138"/>
  <c r="G31" i="138"/>
  <c r="G88" i="138"/>
  <c r="G39" i="138"/>
  <c r="G101" i="138"/>
  <c r="G40" i="138"/>
  <c r="G77" i="138"/>
  <c r="G16" i="138"/>
  <c r="G78" i="138"/>
  <c r="G79" i="138"/>
  <c r="G18" i="138"/>
  <c r="G55" i="138"/>
  <c r="G92" i="138"/>
  <c r="G32" i="138"/>
  <c r="G69" i="138"/>
  <c r="G102" i="138"/>
  <c r="G41" i="138"/>
  <c r="G70" i="138"/>
  <c r="G103" i="138"/>
  <c r="G38" i="138"/>
  <c r="G71" i="138"/>
  <c r="G73" i="138"/>
  <c r="G68" i="138"/>
  <c r="G46" i="138"/>
  <c r="G51" i="138"/>
  <c r="G64" i="138"/>
  <c r="G96" i="138"/>
  <c r="G36" i="138"/>
  <c r="G106" i="138"/>
  <c r="G45" i="138"/>
  <c r="G74" i="138"/>
  <c r="G107" i="138"/>
  <c r="G42" i="138"/>
  <c r="G75" i="138"/>
  <c r="G13" i="138"/>
  <c r="G20" i="138"/>
  <c r="G53" i="138"/>
  <c r="G44" i="138"/>
  <c r="G82" i="138"/>
  <c r="G72" i="138"/>
  <c r="G50" i="138"/>
  <c r="G105" i="138"/>
  <c r="G83" i="138"/>
  <c r="G27" i="138"/>
  <c r="G81" i="138"/>
  <c r="G17" i="138"/>
  <c r="A109" i="141"/>
  <c r="A59" i="141"/>
  <c r="A111" i="141" s="1"/>
  <c r="A58" i="141"/>
  <c r="A110" i="141" s="1"/>
  <c r="A60" i="141"/>
  <c r="A112" i="141" s="1"/>
  <c r="E57" i="150"/>
  <c r="E109" i="150" s="1"/>
  <c r="G79" i="150"/>
  <c r="G36" i="150"/>
  <c r="G91" i="150"/>
  <c r="G104" i="150"/>
  <c r="G71" i="150"/>
  <c r="G28" i="150"/>
  <c r="G83" i="150"/>
  <c r="G40" i="150"/>
  <c r="G95" i="150"/>
  <c r="G63" i="150"/>
  <c r="G52" i="150"/>
  <c r="G19" i="150"/>
  <c r="G87" i="150"/>
  <c r="G32" i="150"/>
  <c r="G23" i="150"/>
  <c r="G15" i="150"/>
  <c r="G99" i="150"/>
  <c r="G44" i="150"/>
  <c r="G67" i="150"/>
  <c r="G75" i="150"/>
  <c r="G48" i="150"/>
  <c r="G39" i="150"/>
  <c r="G74" i="150"/>
  <c r="G107" i="150"/>
  <c r="G41" i="150"/>
  <c r="G76" i="150"/>
  <c r="G42" i="150"/>
  <c r="G77" i="150"/>
  <c r="G14" i="150"/>
  <c r="G47" i="150"/>
  <c r="G82" i="150"/>
  <c r="G16" i="150"/>
  <c r="G49" i="150"/>
  <c r="G84" i="150"/>
  <c r="G17" i="150"/>
  <c r="G50" i="150"/>
  <c r="G85" i="150"/>
  <c r="G22" i="150"/>
  <c r="G43" i="150"/>
  <c r="G90" i="150"/>
  <c r="G33" i="150"/>
  <c r="G80" i="150"/>
  <c r="G26" i="150"/>
  <c r="G69" i="150"/>
  <c r="G51" i="150"/>
  <c r="G94" i="150"/>
  <c r="G37" i="150"/>
  <c r="G88" i="150"/>
  <c r="G30" i="150"/>
  <c r="G73" i="150"/>
  <c r="G55" i="150"/>
  <c r="G98" i="150"/>
  <c r="G45" i="150"/>
  <c r="G92" i="150"/>
  <c r="G34" i="150"/>
  <c r="G81" i="150"/>
  <c r="G62" i="150"/>
  <c r="G103" i="150"/>
  <c r="G53" i="150"/>
  <c r="G96" i="150"/>
  <c r="G38" i="150"/>
  <c r="G89" i="150"/>
  <c r="G27" i="150"/>
  <c r="G70" i="150"/>
  <c r="G20" i="150"/>
  <c r="G64" i="150"/>
  <c r="G105" i="150"/>
  <c r="G54" i="150"/>
  <c r="G97" i="150"/>
  <c r="G25" i="150"/>
  <c r="G46" i="150"/>
  <c r="G18" i="150"/>
  <c r="G29" i="150"/>
  <c r="G61" i="150"/>
  <c r="G21" i="150"/>
  <c r="G31" i="150"/>
  <c r="G65" i="150"/>
  <c r="G35" i="150"/>
  <c r="G68" i="150"/>
  <c r="G93" i="150"/>
  <c r="G66" i="150"/>
  <c r="G72" i="150"/>
  <c r="G102" i="150"/>
  <c r="G13" i="150"/>
  <c r="G78" i="150"/>
  <c r="G101" i="150"/>
  <c r="G106" i="150"/>
  <c r="G86" i="150"/>
  <c r="A109" i="168"/>
  <c r="A58" i="168"/>
  <c r="A110" i="168" s="1"/>
  <c r="A60" i="168"/>
  <c r="A112" i="168" s="1"/>
  <c r="A59" i="168"/>
  <c r="A111" i="168" s="1"/>
  <c r="E57" i="186"/>
  <c r="E109" i="186" s="1"/>
  <c r="G79" i="186"/>
  <c r="G36" i="186"/>
  <c r="G91" i="186"/>
  <c r="G48" i="186"/>
  <c r="G15" i="186"/>
  <c r="G104" i="186"/>
  <c r="G71" i="186"/>
  <c r="G28" i="186"/>
  <c r="G83" i="186"/>
  <c r="G40" i="186"/>
  <c r="G95" i="186"/>
  <c r="G63" i="186"/>
  <c r="G52" i="186"/>
  <c r="G19" i="186"/>
  <c r="G75" i="186"/>
  <c r="G32" i="186"/>
  <c r="G99" i="186"/>
  <c r="G67" i="186"/>
  <c r="G23" i="186"/>
  <c r="G87" i="186"/>
  <c r="G44" i="186"/>
  <c r="G16" i="186"/>
  <c r="G49" i="186"/>
  <c r="G84" i="186"/>
  <c r="G17" i="186"/>
  <c r="G50" i="186"/>
  <c r="G85" i="186"/>
  <c r="G22" i="186"/>
  <c r="G55" i="186"/>
  <c r="G90" i="186"/>
  <c r="G20" i="186"/>
  <c r="G53" i="186"/>
  <c r="G88" i="186"/>
  <c r="G21" i="186"/>
  <c r="G54" i="186"/>
  <c r="G89" i="186"/>
  <c r="G27" i="186"/>
  <c r="G62" i="186"/>
  <c r="G94" i="186"/>
  <c r="G25" i="186"/>
  <c r="G92" i="186"/>
  <c r="G26" i="186"/>
  <c r="G61" i="186"/>
  <c r="G93" i="186"/>
  <c r="G31" i="186"/>
  <c r="G66" i="186"/>
  <c r="G98" i="186"/>
  <c r="G29" i="186"/>
  <c r="G64" i="186"/>
  <c r="G96" i="186"/>
  <c r="G30" i="186"/>
  <c r="G65" i="186"/>
  <c r="G97" i="186"/>
  <c r="G35" i="186"/>
  <c r="G70" i="186"/>
  <c r="G103" i="186"/>
  <c r="G33" i="186"/>
  <c r="G68" i="186"/>
  <c r="G101" i="186"/>
  <c r="G34" i="186"/>
  <c r="G69" i="186"/>
  <c r="G102" i="186"/>
  <c r="G39" i="186"/>
  <c r="G74" i="186"/>
  <c r="G107" i="186"/>
  <c r="G37" i="186"/>
  <c r="G72" i="186"/>
  <c r="G105" i="186"/>
  <c r="G38" i="186"/>
  <c r="G73" i="186"/>
  <c r="G106" i="186"/>
  <c r="G43" i="186"/>
  <c r="G78" i="186"/>
  <c r="G41" i="186"/>
  <c r="G76" i="186"/>
  <c r="G42" i="186"/>
  <c r="G77" i="186"/>
  <c r="G14" i="186"/>
  <c r="G47" i="186"/>
  <c r="G82" i="186"/>
  <c r="G18" i="186"/>
  <c r="G51" i="186"/>
  <c r="G86" i="186"/>
  <c r="G45" i="186"/>
  <c r="G80" i="186"/>
  <c r="G13" i="186"/>
  <c r="G46" i="186"/>
  <c r="G81" i="186"/>
  <c r="E57" i="180"/>
  <c r="E109" i="180" s="1"/>
  <c r="G21" i="180"/>
  <c r="G13" i="180"/>
  <c r="G42" i="180"/>
  <c r="G77" i="180"/>
  <c r="G14" i="180"/>
  <c r="G47" i="180"/>
  <c r="G82" i="180"/>
  <c r="G19" i="180"/>
  <c r="G52" i="180"/>
  <c r="G91" i="180"/>
  <c r="G29" i="180"/>
  <c r="G64" i="180"/>
  <c r="G96" i="180"/>
  <c r="G46" i="180"/>
  <c r="G81" i="180"/>
  <c r="G18" i="180"/>
  <c r="G51" i="180"/>
  <c r="G86" i="180"/>
  <c r="G23" i="180"/>
  <c r="G63" i="180"/>
  <c r="G95" i="180"/>
  <c r="G33" i="180"/>
  <c r="G68" i="180"/>
  <c r="G101" i="180"/>
  <c r="G50" i="180"/>
  <c r="G85" i="180"/>
  <c r="G22" i="180"/>
  <c r="G55" i="180"/>
  <c r="G90" i="180"/>
  <c r="G28" i="180"/>
  <c r="G67" i="180"/>
  <c r="G99" i="180"/>
  <c r="G37" i="180"/>
  <c r="G72" i="180"/>
  <c r="G105" i="180"/>
  <c r="G17" i="180"/>
  <c r="G54" i="180"/>
  <c r="G89" i="180"/>
  <c r="G27" i="180"/>
  <c r="G62" i="180"/>
  <c r="G94" i="180"/>
  <c r="G32" i="180"/>
  <c r="G71" i="180"/>
  <c r="G104" i="180"/>
  <c r="G41" i="180"/>
  <c r="G76" i="180"/>
  <c r="G26" i="180"/>
  <c r="G61" i="180"/>
  <c r="G93" i="180"/>
  <c r="G31" i="180"/>
  <c r="G66" i="180"/>
  <c r="G98" i="180"/>
  <c r="G36" i="180"/>
  <c r="G75" i="180"/>
  <c r="G45" i="180"/>
  <c r="G80" i="180"/>
  <c r="G30" i="180"/>
  <c r="G65" i="180"/>
  <c r="G97" i="180"/>
  <c r="G35" i="180"/>
  <c r="G70" i="180"/>
  <c r="G103" i="180"/>
  <c r="G40" i="180"/>
  <c r="G79" i="180"/>
  <c r="G16" i="180"/>
  <c r="G49" i="180"/>
  <c r="G84" i="180"/>
  <c r="G34" i="180"/>
  <c r="G69" i="180"/>
  <c r="G102" i="180"/>
  <c r="G39" i="180"/>
  <c r="G74" i="180"/>
  <c r="G107" i="180"/>
  <c r="G44" i="180"/>
  <c r="G83" i="180"/>
  <c r="G20" i="180"/>
  <c r="G53" i="180"/>
  <c r="G88" i="180"/>
  <c r="G43" i="180"/>
  <c r="G78" i="180"/>
  <c r="G15" i="180"/>
  <c r="G48" i="180"/>
  <c r="G87" i="180"/>
  <c r="G38" i="180"/>
  <c r="G25" i="180"/>
  <c r="G73" i="180"/>
  <c r="G106" i="180"/>
  <c r="G92" i="180"/>
  <c r="E57" i="135"/>
  <c r="E109" i="135" s="1"/>
  <c r="G43" i="135"/>
  <c r="G78" i="135"/>
  <c r="G15" i="135"/>
  <c r="G48" i="135"/>
  <c r="G87" i="135"/>
  <c r="G25" i="135"/>
  <c r="G92" i="135"/>
  <c r="G26" i="135"/>
  <c r="G61" i="135"/>
  <c r="G93" i="135"/>
  <c r="G55" i="135"/>
  <c r="G28" i="135"/>
  <c r="G99" i="135"/>
  <c r="G37" i="135"/>
  <c r="G105" i="135"/>
  <c r="G14" i="135"/>
  <c r="G47" i="135"/>
  <c r="G82" i="135"/>
  <c r="G19" i="135"/>
  <c r="G52" i="135"/>
  <c r="G91" i="135"/>
  <c r="G29" i="135"/>
  <c r="G64" i="135"/>
  <c r="G96" i="135"/>
  <c r="G30" i="135"/>
  <c r="G65" i="135"/>
  <c r="G97" i="135"/>
  <c r="G35" i="135"/>
  <c r="G18" i="135"/>
  <c r="G51" i="135"/>
  <c r="G86" i="135"/>
  <c r="G23" i="135"/>
  <c r="G63" i="135"/>
  <c r="G95" i="135"/>
  <c r="G33" i="135"/>
  <c r="G68" i="135"/>
  <c r="G101" i="135"/>
  <c r="G34" i="135"/>
  <c r="G69" i="135"/>
  <c r="G102" i="135"/>
  <c r="G22" i="135"/>
  <c r="G38" i="135"/>
  <c r="G106" i="135"/>
  <c r="G85" i="135"/>
  <c r="G90" i="135"/>
  <c r="G67" i="135"/>
  <c r="G72" i="135"/>
  <c r="G73" i="135"/>
  <c r="G40" i="135"/>
  <c r="G50" i="135"/>
  <c r="G27" i="135"/>
  <c r="G62" i="135"/>
  <c r="G94" i="135"/>
  <c r="G32" i="135"/>
  <c r="G71" i="135"/>
  <c r="G104" i="135"/>
  <c r="G41" i="135"/>
  <c r="G76" i="135"/>
  <c r="G42" i="135"/>
  <c r="G77" i="135"/>
  <c r="G45" i="135"/>
  <c r="G70" i="135"/>
  <c r="G103" i="135"/>
  <c r="G79" i="135"/>
  <c r="G49" i="135"/>
  <c r="G84" i="135"/>
  <c r="G17" i="135"/>
  <c r="G31" i="135"/>
  <c r="G66" i="135"/>
  <c r="G98" i="135"/>
  <c r="G36" i="135"/>
  <c r="G75" i="135"/>
  <c r="G80" i="135"/>
  <c r="G13" i="135"/>
  <c r="G46" i="135"/>
  <c r="G81" i="135"/>
  <c r="G16" i="135"/>
  <c r="G88" i="135"/>
  <c r="G21" i="135"/>
  <c r="G74" i="135"/>
  <c r="G89" i="135"/>
  <c r="G39" i="135"/>
  <c r="G54" i="135"/>
  <c r="G20" i="135"/>
  <c r="G107" i="135"/>
  <c r="G44" i="135"/>
  <c r="G83" i="135"/>
  <c r="G53" i="135"/>
  <c r="E57" i="142"/>
  <c r="E109" i="142" s="1"/>
  <c r="G98" i="142"/>
  <c r="G93" i="142"/>
  <c r="G82" i="142"/>
  <c r="G77" i="142"/>
  <c r="G66" i="142"/>
  <c r="G61" i="142"/>
  <c r="G53" i="142"/>
  <c r="G42" i="142"/>
  <c r="G37" i="142"/>
  <c r="G26" i="142"/>
  <c r="G20" i="142"/>
  <c r="G103" i="142"/>
  <c r="G97" i="142"/>
  <c r="G86" i="142"/>
  <c r="G81" i="142"/>
  <c r="G70" i="142"/>
  <c r="G65" i="142"/>
  <c r="G46" i="142"/>
  <c r="G41" i="142"/>
  <c r="G30" i="142"/>
  <c r="G25" i="142"/>
  <c r="G13" i="142"/>
  <c r="G94" i="142"/>
  <c r="G62" i="142"/>
  <c r="G38" i="142"/>
  <c r="G107" i="142"/>
  <c r="G102" i="142"/>
  <c r="G90" i="142"/>
  <c r="G85" i="142"/>
  <c r="G74" i="142"/>
  <c r="G69" i="142"/>
  <c r="G50" i="142"/>
  <c r="G45" i="142"/>
  <c r="G34" i="142"/>
  <c r="G29" i="142"/>
  <c r="G17" i="142"/>
  <c r="G89" i="142"/>
  <c r="G49" i="142"/>
  <c r="G21" i="142"/>
  <c r="G106" i="142"/>
  <c r="G78" i="142"/>
  <c r="G54" i="142"/>
  <c r="G33" i="142"/>
  <c r="G16" i="142"/>
  <c r="G73" i="142"/>
  <c r="G39" i="142"/>
  <c r="G28" i="142"/>
  <c r="G67" i="142"/>
  <c r="G99" i="142"/>
  <c r="G84" i="142"/>
  <c r="G27" i="142"/>
  <c r="G19" i="142"/>
  <c r="G63" i="142"/>
  <c r="G104" i="142"/>
  <c r="G92" i="142"/>
  <c r="G36" i="142"/>
  <c r="G79" i="142"/>
  <c r="G68" i="142"/>
  <c r="G105" i="142"/>
  <c r="G31" i="142"/>
  <c r="G23" i="142"/>
  <c r="G71" i="142"/>
  <c r="G96" i="142"/>
  <c r="G43" i="142"/>
  <c r="G35" i="142"/>
  <c r="G32" i="142"/>
  <c r="G75" i="142"/>
  <c r="G64" i="142"/>
  <c r="G101" i="142"/>
  <c r="G55" i="142"/>
  <c r="G47" i="142"/>
  <c r="G40" i="142"/>
  <c r="G83" i="142"/>
  <c r="G72" i="142"/>
  <c r="G18" i="142"/>
  <c r="G48" i="142"/>
  <c r="G91" i="142"/>
  <c r="G80" i="142"/>
  <c r="G14" i="142"/>
  <c r="G51" i="142"/>
  <c r="G44" i="142"/>
  <c r="G87" i="142"/>
  <c r="G76" i="142"/>
  <c r="G22" i="142"/>
  <c r="G95" i="142"/>
  <c r="G15" i="142"/>
  <c r="G52" i="142"/>
  <c r="G88" i="142"/>
  <c r="E57" i="144"/>
  <c r="E109" i="144" s="1"/>
  <c r="G90" i="144"/>
  <c r="G35" i="144"/>
  <c r="G103" i="144"/>
  <c r="G70" i="144"/>
  <c r="G47" i="144"/>
  <c r="G14" i="144"/>
  <c r="G82" i="144"/>
  <c r="G27" i="144"/>
  <c r="G94" i="144"/>
  <c r="G62" i="144"/>
  <c r="G39" i="144"/>
  <c r="G43" i="144"/>
  <c r="G107" i="144"/>
  <c r="G74" i="144"/>
  <c r="G51" i="144"/>
  <c r="G18" i="144"/>
  <c r="G66" i="144"/>
  <c r="G86" i="144"/>
  <c r="G31" i="144"/>
  <c r="G98" i="144"/>
  <c r="G78" i="144"/>
  <c r="G55" i="144"/>
  <c r="G22" i="144"/>
  <c r="G32" i="144"/>
  <c r="G71" i="144"/>
  <c r="G104" i="144"/>
  <c r="G41" i="144"/>
  <c r="G76" i="144"/>
  <c r="G42" i="144"/>
  <c r="G77" i="144"/>
  <c r="G40" i="144"/>
  <c r="G44" i="144"/>
  <c r="G83" i="144"/>
  <c r="G20" i="144"/>
  <c r="G53" i="144"/>
  <c r="G88" i="144"/>
  <c r="G21" i="144"/>
  <c r="G54" i="144"/>
  <c r="G89" i="144"/>
  <c r="G19" i="144"/>
  <c r="G52" i="144"/>
  <c r="G91" i="144"/>
  <c r="G29" i="144"/>
  <c r="G64" i="144"/>
  <c r="G96" i="144"/>
  <c r="G30" i="144"/>
  <c r="G65" i="144"/>
  <c r="G97" i="144"/>
  <c r="G67" i="144"/>
  <c r="G25" i="144"/>
  <c r="G80" i="144"/>
  <c r="G34" i="144"/>
  <c r="G85" i="144"/>
  <c r="G75" i="144"/>
  <c r="G33" i="144"/>
  <c r="G84" i="144"/>
  <c r="G38" i="144"/>
  <c r="G93" i="144"/>
  <c r="G87" i="144"/>
  <c r="G106" i="144"/>
  <c r="G15" i="144"/>
  <c r="G79" i="144"/>
  <c r="G37" i="144"/>
  <c r="G92" i="144"/>
  <c r="G46" i="144"/>
  <c r="G102" i="144"/>
  <c r="G23" i="144"/>
  <c r="G45" i="144"/>
  <c r="G101" i="144"/>
  <c r="G50" i="144"/>
  <c r="G28" i="144"/>
  <c r="G95" i="144"/>
  <c r="G49" i="144"/>
  <c r="G105" i="144"/>
  <c r="G61" i="144"/>
  <c r="G48" i="144"/>
  <c r="G68" i="144"/>
  <c r="G17" i="144"/>
  <c r="G73" i="144"/>
  <c r="G36" i="144"/>
  <c r="G99" i="144"/>
  <c r="G13" i="144"/>
  <c r="G69" i="144"/>
  <c r="G72" i="144"/>
  <c r="G26" i="144"/>
  <c r="G81" i="144"/>
  <c r="G63" i="144"/>
  <c r="G16" i="144"/>
  <c r="A109" i="144"/>
  <c r="A60" i="144"/>
  <c r="A112" i="144" s="1"/>
  <c r="A58" i="144"/>
  <c r="A110" i="144" s="1"/>
  <c r="A59" i="144"/>
  <c r="A111" i="144" s="1"/>
  <c r="E57" i="149"/>
  <c r="E109" i="149" s="1"/>
  <c r="G107" i="149"/>
  <c r="G74" i="149"/>
  <c r="G51" i="149"/>
  <c r="G18" i="149"/>
  <c r="G98" i="149"/>
  <c r="G66" i="149"/>
  <c r="G43" i="149"/>
  <c r="G78" i="149"/>
  <c r="G55" i="149"/>
  <c r="G22" i="149"/>
  <c r="G90" i="149"/>
  <c r="G35" i="149"/>
  <c r="G31" i="149"/>
  <c r="G70" i="149"/>
  <c r="G62" i="149"/>
  <c r="G14" i="149"/>
  <c r="G82" i="149"/>
  <c r="G94" i="149"/>
  <c r="G47" i="149"/>
  <c r="G103" i="149"/>
  <c r="G27" i="149"/>
  <c r="G86" i="149"/>
  <c r="G39" i="149"/>
  <c r="G23" i="149"/>
  <c r="G63" i="149"/>
  <c r="G95" i="149"/>
  <c r="G33" i="149"/>
  <c r="G68" i="149"/>
  <c r="G101" i="149"/>
  <c r="G34" i="149"/>
  <c r="G69" i="149"/>
  <c r="G102" i="149"/>
  <c r="G15" i="149"/>
  <c r="G52" i="149"/>
  <c r="G99" i="149"/>
  <c r="G41" i="149"/>
  <c r="G80" i="149"/>
  <c r="G17" i="149"/>
  <c r="G54" i="149"/>
  <c r="G93" i="149"/>
  <c r="G19" i="149"/>
  <c r="G67" i="149"/>
  <c r="G104" i="149"/>
  <c r="G45" i="149"/>
  <c r="G84" i="149"/>
  <c r="G21" i="149"/>
  <c r="G61" i="149"/>
  <c r="G97" i="149"/>
  <c r="G28" i="149"/>
  <c r="G71" i="149"/>
  <c r="G49" i="149"/>
  <c r="G88" i="149"/>
  <c r="G26" i="149"/>
  <c r="G65" i="149"/>
  <c r="G106" i="149"/>
  <c r="G32" i="149"/>
  <c r="G75" i="149"/>
  <c r="G16" i="149"/>
  <c r="G53" i="149"/>
  <c r="G92" i="149"/>
  <c r="G30" i="149"/>
  <c r="G73" i="149"/>
  <c r="G40" i="149"/>
  <c r="G83" i="149"/>
  <c r="G25" i="149"/>
  <c r="G64" i="149"/>
  <c r="G105" i="149"/>
  <c r="G42" i="149"/>
  <c r="G81" i="149"/>
  <c r="G48" i="149"/>
  <c r="G72" i="149"/>
  <c r="G77" i="149"/>
  <c r="G44" i="149"/>
  <c r="G50" i="149"/>
  <c r="G79" i="149"/>
  <c r="G76" i="149"/>
  <c r="G85" i="149"/>
  <c r="G87" i="149"/>
  <c r="G96" i="149"/>
  <c r="G89" i="149"/>
  <c r="G91" i="149"/>
  <c r="G20" i="149"/>
  <c r="G13" i="149"/>
  <c r="G36" i="149"/>
  <c r="G37" i="149"/>
  <c r="G46" i="149"/>
  <c r="G29" i="149"/>
  <c r="G38" i="149"/>
  <c r="A109" i="150"/>
  <c r="A60" i="150"/>
  <c r="A112" i="150" s="1"/>
  <c r="A59" i="150"/>
  <c r="A111" i="150" s="1"/>
  <c r="A58" i="150"/>
  <c r="A110" i="150" s="1"/>
  <c r="A109" i="148"/>
  <c r="A59" i="148"/>
  <c r="A111" i="148" s="1"/>
  <c r="A58" i="148"/>
  <c r="A110" i="148" s="1"/>
  <c r="A60" i="148"/>
  <c r="A112" i="148" s="1"/>
  <c r="A109" i="149"/>
  <c r="A58" i="149"/>
  <c r="A110" i="149" s="1"/>
  <c r="A59" i="149"/>
  <c r="A111" i="149" s="1"/>
  <c r="A60" i="149"/>
  <c r="A112" i="149" s="1"/>
  <c r="E57" i="184"/>
  <c r="E109" i="184" s="1"/>
  <c r="G90" i="184"/>
  <c r="G55" i="184"/>
  <c r="G22" i="184"/>
  <c r="G103" i="184"/>
  <c r="G70" i="184"/>
  <c r="G35" i="184"/>
  <c r="G82" i="184"/>
  <c r="G47" i="184"/>
  <c r="G14" i="184"/>
  <c r="G94" i="184"/>
  <c r="G62" i="184"/>
  <c r="G27" i="184"/>
  <c r="G107" i="184"/>
  <c r="G74" i="184"/>
  <c r="G39" i="184"/>
  <c r="G86" i="184"/>
  <c r="G51" i="184"/>
  <c r="G18" i="184"/>
  <c r="G78" i="184"/>
  <c r="G43" i="184"/>
  <c r="G98" i="184"/>
  <c r="G66" i="184"/>
  <c r="G31" i="184"/>
  <c r="G15" i="184"/>
  <c r="G48" i="184"/>
  <c r="G87" i="184"/>
  <c r="G29" i="184"/>
  <c r="G64" i="184"/>
  <c r="G96" i="184"/>
  <c r="G30" i="184"/>
  <c r="G65" i="184"/>
  <c r="G97" i="184"/>
  <c r="G19" i="184"/>
  <c r="G52" i="184"/>
  <c r="G91" i="184"/>
  <c r="G33" i="184"/>
  <c r="G68" i="184"/>
  <c r="G101" i="184"/>
  <c r="G34" i="184"/>
  <c r="G69" i="184"/>
  <c r="G102" i="184"/>
  <c r="G23" i="184"/>
  <c r="G63" i="184"/>
  <c r="G95" i="184"/>
  <c r="G37" i="184"/>
  <c r="G72" i="184"/>
  <c r="G105" i="184"/>
  <c r="G38" i="184"/>
  <c r="G73" i="184"/>
  <c r="G106" i="184"/>
  <c r="G28" i="184"/>
  <c r="G67" i="184"/>
  <c r="G99" i="184"/>
  <c r="G41" i="184"/>
  <c r="G76" i="184"/>
  <c r="G42" i="184"/>
  <c r="G77" i="184"/>
  <c r="G32" i="184"/>
  <c r="G71" i="184"/>
  <c r="G104" i="184"/>
  <c r="G45" i="184"/>
  <c r="G80" i="184"/>
  <c r="G13" i="184"/>
  <c r="G46" i="184"/>
  <c r="G81" i="184"/>
  <c r="G36" i="184"/>
  <c r="G75" i="184"/>
  <c r="G16" i="184"/>
  <c r="G49" i="184"/>
  <c r="G84" i="184"/>
  <c r="G17" i="184"/>
  <c r="G50" i="184"/>
  <c r="G85" i="184"/>
  <c r="G40" i="184"/>
  <c r="G79" i="184"/>
  <c r="G20" i="184"/>
  <c r="G53" i="184"/>
  <c r="G88" i="184"/>
  <c r="G21" i="184"/>
  <c r="G54" i="184"/>
  <c r="G89" i="184"/>
  <c r="G83" i="184"/>
  <c r="G25" i="184"/>
  <c r="G92" i="184"/>
  <c r="G26" i="184"/>
  <c r="G61" i="184"/>
  <c r="G93" i="184"/>
  <c r="G44" i="184"/>
  <c r="A109" i="139"/>
  <c r="A59" i="139"/>
  <c r="A111" i="139" s="1"/>
  <c r="A58" i="139"/>
  <c r="A110" i="139" s="1"/>
  <c r="A60" i="139"/>
  <c r="A112" i="139" s="1"/>
  <c r="A109" i="140"/>
  <c r="A60" i="140"/>
  <c r="A112" i="140" s="1"/>
  <c r="A59" i="140"/>
  <c r="A111" i="140" s="1"/>
  <c r="A58" i="140"/>
  <c r="A110" i="140" s="1"/>
  <c r="E57" i="141"/>
  <c r="E109" i="141" s="1"/>
  <c r="G106" i="141"/>
  <c r="G96" i="141"/>
  <c r="G87" i="141"/>
  <c r="G73" i="141"/>
  <c r="G64" i="141"/>
  <c r="G46" i="141"/>
  <c r="G37" i="141"/>
  <c r="G28" i="141"/>
  <c r="G13" i="141"/>
  <c r="G52" i="141"/>
  <c r="G101" i="141"/>
  <c r="G91" i="141"/>
  <c r="G77" i="141"/>
  <c r="G68" i="141"/>
  <c r="G50" i="141"/>
  <c r="G41" i="141"/>
  <c r="G32" i="141"/>
  <c r="G17" i="141"/>
  <c r="G105" i="141"/>
  <c r="G95" i="141"/>
  <c r="G81" i="141"/>
  <c r="G72" i="141"/>
  <c r="G63" i="141"/>
  <c r="G54" i="141"/>
  <c r="G45" i="141"/>
  <c r="G36" i="141"/>
  <c r="G21" i="141"/>
  <c r="G65" i="141"/>
  <c r="G99" i="141"/>
  <c r="G85" i="141"/>
  <c r="G76" i="141"/>
  <c r="G67" i="141"/>
  <c r="G49" i="141"/>
  <c r="G40" i="141"/>
  <c r="G26" i="141"/>
  <c r="G16" i="141"/>
  <c r="G97" i="141"/>
  <c r="G29" i="141"/>
  <c r="G19" i="141"/>
  <c r="G104" i="141"/>
  <c r="G89" i="141"/>
  <c r="G80" i="141"/>
  <c r="G71" i="141"/>
  <c r="G53" i="141"/>
  <c r="G44" i="141"/>
  <c r="G30" i="141"/>
  <c r="G20" i="141"/>
  <c r="G79" i="141"/>
  <c r="G38" i="141"/>
  <c r="G93" i="141"/>
  <c r="G84" i="141"/>
  <c r="G75" i="141"/>
  <c r="G61" i="141"/>
  <c r="G48" i="141"/>
  <c r="G34" i="141"/>
  <c r="G25" i="141"/>
  <c r="G15" i="141"/>
  <c r="G88" i="141"/>
  <c r="G102" i="141"/>
  <c r="G92" i="141"/>
  <c r="G83" i="141"/>
  <c r="G69" i="141"/>
  <c r="G42" i="141"/>
  <c r="G33" i="141"/>
  <c r="G23" i="141"/>
  <c r="G18" i="141"/>
  <c r="G51" i="141"/>
  <c r="G86" i="141"/>
  <c r="G31" i="141"/>
  <c r="G70" i="141"/>
  <c r="G107" i="141"/>
  <c r="G43" i="141"/>
  <c r="G35" i="141"/>
  <c r="G74" i="141"/>
  <c r="G39" i="141"/>
  <c r="G78" i="141"/>
  <c r="G82" i="141"/>
  <c r="G47" i="141"/>
  <c r="G90" i="141"/>
  <c r="G22" i="141"/>
  <c r="G98" i="141"/>
  <c r="G14" i="141"/>
  <c r="G55" i="141"/>
  <c r="G94" i="141"/>
  <c r="G62" i="141"/>
  <c r="G66" i="141"/>
  <c r="G27" i="141"/>
  <c r="G103" i="141"/>
  <c r="A109" i="142"/>
  <c r="A60" i="142"/>
  <c r="A112" i="142" s="1"/>
  <c r="A58" i="142"/>
  <c r="A110" i="142" s="1"/>
  <c r="A59" i="142"/>
  <c r="A111" i="142" s="1"/>
  <c r="A109" i="146"/>
  <c r="A59" i="146"/>
  <c r="A111" i="146" s="1"/>
  <c r="A58" i="146"/>
  <c r="A110" i="146" s="1"/>
  <c r="A60" i="146"/>
  <c r="A112" i="146" s="1"/>
  <c r="G104" i="147"/>
  <c r="G27" i="147"/>
  <c r="G14" i="147"/>
  <c r="G47" i="147"/>
  <c r="G31" i="147"/>
  <c r="G18" i="147"/>
  <c r="G22" i="147"/>
  <c r="G35" i="147"/>
  <c r="G92" i="147"/>
  <c r="G32" i="147"/>
  <c r="G69" i="147"/>
  <c r="G102" i="147"/>
  <c r="G41" i="147"/>
  <c r="G70" i="147"/>
  <c r="G103" i="147"/>
  <c r="G38" i="147"/>
  <c r="G71" i="147"/>
  <c r="G63" i="147"/>
  <c r="G55" i="147"/>
  <c r="G64" i="147"/>
  <c r="G96" i="147"/>
  <c r="G36" i="147"/>
  <c r="G73" i="147"/>
  <c r="G106" i="147"/>
  <c r="G45" i="147"/>
  <c r="G74" i="147"/>
  <c r="G107" i="147"/>
  <c r="G42" i="147"/>
  <c r="G75" i="147"/>
  <c r="G72" i="147"/>
  <c r="G81" i="147"/>
  <c r="G20" i="147"/>
  <c r="G82" i="147"/>
  <c r="G17" i="147"/>
  <c r="G50" i="147"/>
  <c r="G83" i="147"/>
  <c r="G23" i="147"/>
  <c r="G68" i="147"/>
  <c r="G101" i="147"/>
  <c r="G40" i="147"/>
  <c r="G77" i="147"/>
  <c r="G16" i="147"/>
  <c r="G49" i="147"/>
  <c r="G78" i="147"/>
  <c r="G13" i="147"/>
  <c r="G46" i="147"/>
  <c r="G79" i="147"/>
  <c r="G44" i="147"/>
  <c r="G105" i="147"/>
  <c r="G53" i="147"/>
  <c r="G84" i="147"/>
  <c r="G93" i="147"/>
  <c r="G33" i="147"/>
  <c r="G62" i="147"/>
  <c r="G94" i="147"/>
  <c r="G95" i="147"/>
  <c r="G76" i="147"/>
  <c r="G15" i="147"/>
  <c r="G48" i="147"/>
  <c r="G85" i="147"/>
  <c r="G25" i="147"/>
  <c r="E57" i="147"/>
  <c r="E109" i="147" s="1"/>
  <c r="G86" i="147"/>
  <c r="G21" i="147"/>
  <c r="G54" i="147"/>
  <c r="G87" i="147"/>
  <c r="G51" i="147"/>
  <c r="G61" i="147"/>
  <c r="G43" i="147"/>
  <c r="G80" i="147"/>
  <c r="G19" i="147"/>
  <c r="G52" i="147"/>
  <c r="G89" i="147"/>
  <c r="G29" i="147"/>
  <c r="G90" i="147"/>
  <c r="G26" i="147"/>
  <c r="G91" i="147"/>
  <c r="G30" i="147"/>
  <c r="G37" i="147"/>
  <c r="G66" i="147"/>
  <c r="G98" i="147"/>
  <c r="G34" i="147"/>
  <c r="G88" i="147"/>
  <c r="G67" i="147"/>
  <c r="G99" i="147"/>
  <c r="G28" i="147"/>
  <c r="G65" i="147"/>
  <c r="G39" i="147"/>
  <c r="G97" i="147"/>
  <c r="G88" i="139"/>
  <c r="G33" i="139"/>
  <c r="G101" i="139"/>
  <c r="G68" i="139"/>
  <c r="G45" i="139"/>
  <c r="G80" i="139"/>
  <c r="G25" i="139"/>
  <c r="G92" i="139"/>
  <c r="G37" i="139"/>
  <c r="G41" i="139"/>
  <c r="G105" i="139"/>
  <c r="G72" i="139"/>
  <c r="G49" i="139"/>
  <c r="G16" i="139"/>
  <c r="G64" i="139"/>
  <c r="G84" i="139"/>
  <c r="G29" i="139"/>
  <c r="G96" i="139"/>
  <c r="G76" i="139"/>
  <c r="G53" i="139"/>
  <c r="G20" i="139"/>
  <c r="G26" i="139"/>
  <c r="G61" i="139"/>
  <c r="G93" i="139"/>
  <c r="G31" i="139"/>
  <c r="G66" i="139"/>
  <c r="G98" i="139"/>
  <c r="G36" i="139"/>
  <c r="G75" i="139"/>
  <c r="G90" i="139"/>
  <c r="G30" i="139"/>
  <c r="G65" i="139"/>
  <c r="G97" i="139"/>
  <c r="G35" i="139"/>
  <c r="G70" i="139"/>
  <c r="G103" i="139"/>
  <c r="G40" i="139"/>
  <c r="G79" i="139"/>
  <c r="G38" i="139"/>
  <c r="G15" i="139"/>
  <c r="G87" i="139"/>
  <c r="G17" i="139"/>
  <c r="G34" i="139"/>
  <c r="G69" i="139"/>
  <c r="G102" i="139"/>
  <c r="G39" i="139"/>
  <c r="G74" i="139"/>
  <c r="G107" i="139"/>
  <c r="G44" i="139"/>
  <c r="G83" i="139"/>
  <c r="E57" i="139"/>
  <c r="E109" i="139" s="1"/>
  <c r="G73" i="139"/>
  <c r="G85" i="139"/>
  <c r="G106" i="139"/>
  <c r="G43" i="139"/>
  <c r="G78" i="139"/>
  <c r="G48" i="139"/>
  <c r="G22" i="139"/>
  <c r="G28" i="139"/>
  <c r="G67" i="139"/>
  <c r="G99" i="139"/>
  <c r="G42" i="139"/>
  <c r="G77" i="139"/>
  <c r="G14" i="139"/>
  <c r="G47" i="139"/>
  <c r="G82" i="139"/>
  <c r="G19" i="139"/>
  <c r="G52" i="139"/>
  <c r="G91" i="139"/>
  <c r="G55" i="139"/>
  <c r="G13" i="139"/>
  <c r="G46" i="139"/>
  <c r="G81" i="139"/>
  <c r="G18" i="139"/>
  <c r="G51" i="139"/>
  <c r="G86" i="139"/>
  <c r="G23" i="139"/>
  <c r="G63" i="139"/>
  <c r="G95" i="139"/>
  <c r="G50" i="139"/>
  <c r="G94" i="139"/>
  <c r="G27" i="139"/>
  <c r="G32" i="139"/>
  <c r="G104" i="139"/>
  <c r="G71" i="139"/>
  <c r="G54" i="139"/>
  <c r="G89" i="139"/>
  <c r="G62" i="139"/>
  <c r="G21" i="139"/>
  <c r="G106" i="143"/>
  <c r="G85" i="143"/>
  <c r="G80" i="143"/>
  <c r="G69" i="143"/>
  <c r="G64" i="143"/>
  <c r="G50" i="143"/>
  <c r="G45" i="143"/>
  <c r="G34" i="143"/>
  <c r="G29" i="143"/>
  <c r="G17" i="143"/>
  <c r="G97" i="143"/>
  <c r="G84" i="143"/>
  <c r="G73" i="143"/>
  <c r="G68" i="143"/>
  <c r="G54" i="143"/>
  <c r="G49" i="143"/>
  <c r="G38" i="143"/>
  <c r="G33" i="143"/>
  <c r="G21" i="143"/>
  <c r="G16" i="143"/>
  <c r="G89" i="143"/>
  <c r="G102" i="143"/>
  <c r="G77" i="143"/>
  <c r="G72" i="143"/>
  <c r="G61" i="143"/>
  <c r="G53" i="143"/>
  <c r="G42" i="143"/>
  <c r="G37" i="143"/>
  <c r="G26" i="143"/>
  <c r="G20" i="143"/>
  <c r="G93" i="143"/>
  <c r="G81" i="143"/>
  <c r="G76" i="143"/>
  <c r="G65" i="143"/>
  <c r="G46" i="143"/>
  <c r="G41" i="143"/>
  <c r="G30" i="143"/>
  <c r="G25" i="143"/>
  <c r="G13" i="143"/>
  <c r="G14" i="143"/>
  <c r="G47" i="143"/>
  <c r="G82" i="143"/>
  <c r="G19" i="143"/>
  <c r="G52" i="143"/>
  <c r="G91" i="143"/>
  <c r="G101" i="143"/>
  <c r="G35" i="143"/>
  <c r="G70" i="143"/>
  <c r="G39" i="143"/>
  <c r="G86" i="143"/>
  <c r="G28" i="143"/>
  <c r="G71" i="143"/>
  <c r="G40" i="143"/>
  <c r="G15" i="143"/>
  <c r="G43" i="143"/>
  <c r="G90" i="143"/>
  <c r="G32" i="143"/>
  <c r="G75" i="143"/>
  <c r="G88" i="143"/>
  <c r="E57" i="143"/>
  <c r="E109" i="143" s="1"/>
  <c r="G98" i="143"/>
  <c r="G83" i="143"/>
  <c r="G96" i="143"/>
  <c r="G74" i="143"/>
  <c r="G51" i="143"/>
  <c r="G94" i="143"/>
  <c r="G36" i="143"/>
  <c r="G79" i="143"/>
  <c r="G92" i="143"/>
  <c r="G63" i="143"/>
  <c r="G55" i="143"/>
  <c r="G18" i="143"/>
  <c r="G62" i="143"/>
  <c r="G103" i="143"/>
  <c r="G44" i="143"/>
  <c r="G87" i="143"/>
  <c r="G105" i="143"/>
  <c r="G27" i="143"/>
  <c r="G99" i="143"/>
  <c r="G22" i="143"/>
  <c r="G66" i="143"/>
  <c r="G107" i="143"/>
  <c r="G48" i="143"/>
  <c r="G95" i="143"/>
  <c r="G67" i="143"/>
  <c r="G31" i="143"/>
  <c r="G78" i="143"/>
  <c r="G23" i="143"/>
  <c r="G104" i="143"/>
  <c r="G92" i="145"/>
  <c r="G76" i="145"/>
  <c r="G51" i="145"/>
  <c r="G35" i="145"/>
  <c r="G18" i="145"/>
  <c r="G103" i="145"/>
  <c r="G86" i="145"/>
  <c r="G70" i="145"/>
  <c r="G45" i="145"/>
  <c r="G29" i="145"/>
  <c r="G96" i="145"/>
  <c r="G80" i="145"/>
  <c r="G64" i="145"/>
  <c r="G55" i="145"/>
  <c r="G39" i="145"/>
  <c r="G22" i="145"/>
  <c r="G90" i="145"/>
  <c r="G74" i="145"/>
  <c r="G49" i="145"/>
  <c r="G33" i="145"/>
  <c r="G16" i="145"/>
  <c r="G47" i="145"/>
  <c r="G14" i="145"/>
  <c r="G107" i="145"/>
  <c r="G101" i="145"/>
  <c r="G84" i="145"/>
  <c r="G68" i="145"/>
  <c r="G43" i="145"/>
  <c r="G27" i="145"/>
  <c r="G72" i="145"/>
  <c r="G94" i="145"/>
  <c r="G78" i="145"/>
  <c r="G62" i="145"/>
  <c r="G53" i="145"/>
  <c r="G37" i="145"/>
  <c r="G20" i="145"/>
  <c r="G88" i="145"/>
  <c r="G31" i="145"/>
  <c r="G98" i="145"/>
  <c r="G82" i="145"/>
  <c r="G66" i="145"/>
  <c r="G41" i="145"/>
  <c r="G25" i="145"/>
  <c r="G28" i="145"/>
  <c r="G67" i="145"/>
  <c r="G99" i="145"/>
  <c r="G26" i="145"/>
  <c r="G61" i="145"/>
  <c r="G93" i="145"/>
  <c r="G32" i="145"/>
  <c r="G36" i="145"/>
  <c r="G75" i="145"/>
  <c r="G34" i="145"/>
  <c r="G69" i="145"/>
  <c r="G102" i="145"/>
  <c r="G40" i="145"/>
  <c r="G79" i="145"/>
  <c r="G105" i="145"/>
  <c r="G38" i="145"/>
  <c r="G73" i="145"/>
  <c r="G106" i="145"/>
  <c r="G15" i="145"/>
  <c r="G48" i="145"/>
  <c r="G87" i="145"/>
  <c r="G13" i="145"/>
  <c r="G46" i="145"/>
  <c r="G81" i="145"/>
  <c r="G63" i="145"/>
  <c r="G21" i="145"/>
  <c r="G89" i="145"/>
  <c r="E57" i="145"/>
  <c r="E109" i="145" s="1"/>
  <c r="G50" i="145"/>
  <c r="G71" i="145"/>
  <c r="G30" i="145"/>
  <c r="G97" i="145"/>
  <c r="G83" i="145"/>
  <c r="G42" i="145"/>
  <c r="G91" i="145"/>
  <c r="G19" i="145"/>
  <c r="G95" i="145"/>
  <c r="G54" i="145"/>
  <c r="G44" i="145"/>
  <c r="G77" i="145"/>
  <c r="G23" i="145"/>
  <c r="G104" i="145"/>
  <c r="G65" i="145"/>
  <c r="G52" i="145"/>
  <c r="G17" i="145"/>
  <c r="G85" i="145"/>
  <c r="E57" i="146"/>
  <c r="E109" i="146" s="1"/>
  <c r="G87" i="146"/>
  <c r="G99" i="146"/>
  <c r="G104" i="146"/>
  <c r="G63" i="146"/>
  <c r="G52" i="146"/>
  <c r="G19" i="146"/>
  <c r="G95" i="146"/>
  <c r="G75" i="146"/>
  <c r="G32" i="146"/>
  <c r="G44" i="146"/>
  <c r="G67" i="146"/>
  <c r="G23" i="146"/>
  <c r="G28" i="146"/>
  <c r="G79" i="146"/>
  <c r="G36" i="146"/>
  <c r="G91" i="146"/>
  <c r="G48" i="146"/>
  <c r="G15" i="146"/>
  <c r="G71" i="146"/>
  <c r="G83" i="146"/>
  <c r="G40" i="146"/>
  <c r="G16" i="146"/>
  <c r="G49" i="146"/>
  <c r="G84" i="146"/>
  <c r="G17" i="146"/>
  <c r="G50" i="146"/>
  <c r="G85" i="146"/>
  <c r="G22" i="146"/>
  <c r="G55" i="146"/>
  <c r="G90" i="146"/>
  <c r="G20" i="146"/>
  <c r="G53" i="146"/>
  <c r="G88" i="146"/>
  <c r="G21" i="146"/>
  <c r="G54" i="146"/>
  <c r="G89" i="146"/>
  <c r="G27" i="146"/>
  <c r="G62" i="146"/>
  <c r="G94" i="146"/>
  <c r="G25" i="146"/>
  <c r="G92" i="146"/>
  <c r="G26" i="146"/>
  <c r="G61" i="146"/>
  <c r="G93" i="146"/>
  <c r="G31" i="146"/>
  <c r="G66" i="146"/>
  <c r="G98" i="146"/>
  <c r="G29" i="146"/>
  <c r="G64" i="146"/>
  <c r="G96" i="146"/>
  <c r="G30" i="146"/>
  <c r="G65" i="146"/>
  <c r="G97" i="146"/>
  <c r="G35" i="146"/>
  <c r="G70" i="146"/>
  <c r="G103" i="146"/>
  <c r="G37" i="146"/>
  <c r="G72" i="146"/>
  <c r="G105" i="146"/>
  <c r="G38" i="146"/>
  <c r="G73" i="146"/>
  <c r="G106" i="146"/>
  <c r="G43" i="146"/>
  <c r="G78" i="146"/>
  <c r="G80" i="146"/>
  <c r="G77" i="146"/>
  <c r="G74" i="146"/>
  <c r="G101" i="146"/>
  <c r="G81" i="146"/>
  <c r="G82" i="146"/>
  <c r="G102" i="146"/>
  <c r="G86" i="146"/>
  <c r="G33" i="146"/>
  <c r="G13" i="146"/>
  <c r="G14" i="146"/>
  <c r="G107" i="146"/>
  <c r="G41" i="146"/>
  <c r="G34" i="146"/>
  <c r="G18" i="146"/>
  <c r="G68" i="146"/>
  <c r="G46" i="146"/>
  <c r="G47" i="146"/>
  <c r="G45" i="146"/>
  <c r="G42" i="146"/>
  <c r="G39" i="146"/>
  <c r="G76" i="146"/>
  <c r="G69" i="146"/>
  <c r="G51" i="146"/>
  <c r="E57" i="151"/>
  <c r="E109" i="151" s="1"/>
  <c r="G84" i="151"/>
  <c r="G29" i="151"/>
  <c r="G96" i="151"/>
  <c r="G64" i="151"/>
  <c r="G41" i="151"/>
  <c r="G76" i="151"/>
  <c r="G53" i="151"/>
  <c r="G20" i="151"/>
  <c r="G88" i="151"/>
  <c r="G33" i="151"/>
  <c r="G101" i="151"/>
  <c r="G68" i="151"/>
  <c r="G45" i="151"/>
  <c r="G80" i="151"/>
  <c r="G92" i="151"/>
  <c r="G49" i="151"/>
  <c r="G105" i="151"/>
  <c r="G25" i="151"/>
  <c r="G72" i="151"/>
  <c r="G16" i="151"/>
  <c r="G37" i="151"/>
  <c r="G28" i="151"/>
  <c r="G67" i="151"/>
  <c r="G99" i="151"/>
  <c r="G30" i="151"/>
  <c r="G65" i="151"/>
  <c r="G97" i="151"/>
  <c r="G35" i="151"/>
  <c r="G70" i="151"/>
  <c r="G103" i="151"/>
  <c r="G36" i="151"/>
  <c r="G75" i="151"/>
  <c r="G38" i="151"/>
  <c r="G73" i="151"/>
  <c r="G106" i="151"/>
  <c r="G43" i="151"/>
  <c r="G78" i="151"/>
  <c r="G40" i="151"/>
  <c r="G44" i="151"/>
  <c r="G83" i="151"/>
  <c r="G13" i="151"/>
  <c r="G46" i="151"/>
  <c r="G81" i="151"/>
  <c r="G18" i="151"/>
  <c r="G51" i="151"/>
  <c r="G86" i="151"/>
  <c r="G71" i="151"/>
  <c r="G21" i="151"/>
  <c r="G77" i="151"/>
  <c r="G31" i="151"/>
  <c r="G90" i="151"/>
  <c r="G15" i="151"/>
  <c r="G79" i="151"/>
  <c r="G26" i="151"/>
  <c r="G85" i="151"/>
  <c r="G39" i="151"/>
  <c r="G94" i="151"/>
  <c r="G19" i="151"/>
  <c r="G87" i="151"/>
  <c r="G34" i="151"/>
  <c r="G89" i="151"/>
  <c r="G47" i="151"/>
  <c r="G98" i="151"/>
  <c r="G23" i="151"/>
  <c r="G91" i="151"/>
  <c r="G42" i="151"/>
  <c r="G93" i="151"/>
  <c r="G55" i="151"/>
  <c r="G107" i="151"/>
  <c r="G48" i="151"/>
  <c r="G104" i="151"/>
  <c r="G54" i="151"/>
  <c r="G14" i="151"/>
  <c r="G66" i="151"/>
  <c r="G50" i="151"/>
  <c r="G82" i="151"/>
  <c r="G61" i="151"/>
  <c r="G32" i="151"/>
  <c r="G69" i="151"/>
  <c r="G17" i="151"/>
  <c r="G52" i="151"/>
  <c r="G102" i="151"/>
  <c r="G63" i="151"/>
  <c r="G22" i="151"/>
  <c r="G74" i="151"/>
  <c r="G95" i="151"/>
  <c r="G27" i="151"/>
  <c r="G62" i="151"/>
  <c r="A109" i="151"/>
  <c r="A59" i="151"/>
  <c r="A111" i="151" s="1"/>
  <c r="A58" i="151"/>
  <c r="A110" i="151" s="1"/>
  <c r="A60" i="151"/>
  <c r="A112" i="151" s="1"/>
  <c r="E57" i="176"/>
  <c r="E109" i="176" s="1"/>
  <c r="G96" i="176"/>
  <c r="G91" i="176"/>
  <c r="G80" i="176"/>
  <c r="G75" i="176"/>
  <c r="G64" i="176"/>
  <c r="G53" i="176"/>
  <c r="G48" i="176"/>
  <c r="G37" i="176"/>
  <c r="G32" i="176"/>
  <c r="G20" i="176"/>
  <c r="G15" i="176"/>
  <c r="G101" i="176"/>
  <c r="G95" i="176"/>
  <c r="G84" i="176"/>
  <c r="G79" i="176"/>
  <c r="G68" i="176"/>
  <c r="G63" i="176"/>
  <c r="G52" i="176"/>
  <c r="G41" i="176"/>
  <c r="G36" i="176"/>
  <c r="G25" i="176"/>
  <c r="G19" i="176"/>
  <c r="G99" i="176"/>
  <c r="G88" i="176"/>
  <c r="G83" i="176"/>
  <c r="G72" i="176"/>
  <c r="G67" i="176"/>
  <c r="G105" i="176"/>
  <c r="G45" i="176"/>
  <c r="G40" i="176"/>
  <c r="G29" i="176"/>
  <c r="G23" i="176"/>
  <c r="G49" i="176"/>
  <c r="G44" i="176"/>
  <c r="G33" i="176"/>
  <c r="G28" i="176"/>
  <c r="G16" i="176"/>
  <c r="G87" i="176"/>
  <c r="G92" i="176"/>
  <c r="G71" i="176"/>
  <c r="G76" i="176"/>
  <c r="G17" i="176"/>
  <c r="G50" i="176"/>
  <c r="G85" i="176"/>
  <c r="G18" i="176"/>
  <c r="G51" i="176"/>
  <c r="G86" i="176"/>
  <c r="G21" i="176"/>
  <c r="G54" i="176"/>
  <c r="G89" i="176"/>
  <c r="G22" i="176"/>
  <c r="G55" i="176"/>
  <c r="G90" i="176"/>
  <c r="G26" i="176"/>
  <c r="G61" i="176"/>
  <c r="G93" i="176"/>
  <c r="G27" i="176"/>
  <c r="G62" i="176"/>
  <c r="G94" i="176"/>
  <c r="G30" i="176"/>
  <c r="G65" i="176"/>
  <c r="G97" i="176"/>
  <c r="G31" i="176"/>
  <c r="G66" i="176"/>
  <c r="G98" i="176"/>
  <c r="G42" i="176"/>
  <c r="G77" i="176"/>
  <c r="G43" i="176"/>
  <c r="G78" i="176"/>
  <c r="G104" i="176"/>
  <c r="G46" i="176"/>
  <c r="G39" i="176"/>
  <c r="G69" i="176"/>
  <c r="G47" i="176"/>
  <c r="G73" i="176"/>
  <c r="G70" i="176"/>
  <c r="G81" i="176"/>
  <c r="G74" i="176"/>
  <c r="G102" i="176"/>
  <c r="G82" i="176"/>
  <c r="G13" i="176"/>
  <c r="G106" i="176"/>
  <c r="G103" i="176"/>
  <c r="G34" i="176"/>
  <c r="G14" i="176"/>
  <c r="G107" i="176"/>
  <c r="G38" i="176"/>
  <c r="G35" i="176"/>
  <c r="A109" i="178"/>
  <c r="A60" i="178"/>
  <c r="A112" i="178" s="1"/>
  <c r="A58" i="178"/>
  <c r="A110" i="178" s="1"/>
  <c r="A59" i="178"/>
  <c r="A111" i="178" s="1"/>
  <c r="E57" i="136"/>
  <c r="E109" i="136" s="1"/>
  <c r="G75" i="136"/>
  <c r="G32" i="136"/>
  <c r="G87" i="136"/>
  <c r="G44" i="136"/>
  <c r="G99" i="136"/>
  <c r="G83" i="136"/>
  <c r="G79" i="136"/>
  <c r="G36" i="136"/>
  <c r="G91" i="136"/>
  <c r="G48" i="136"/>
  <c r="G15" i="136"/>
  <c r="G40" i="136"/>
  <c r="G104" i="136"/>
  <c r="G71" i="136"/>
  <c r="G28" i="136"/>
  <c r="G95" i="136"/>
  <c r="G63" i="136"/>
  <c r="G52" i="136"/>
  <c r="G19" i="136"/>
  <c r="G67" i="136"/>
  <c r="G23" i="136"/>
  <c r="G33" i="136"/>
  <c r="G68" i="136"/>
  <c r="G101" i="136"/>
  <c r="G34" i="136"/>
  <c r="G69" i="136"/>
  <c r="G102" i="136"/>
  <c r="G39" i="136"/>
  <c r="G74" i="136"/>
  <c r="G107" i="136"/>
  <c r="G80" i="136"/>
  <c r="G46" i="136"/>
  <c r="G18" i="136"/>
  <c r="G86" i="136"/>
  <c r="G37" i="136"/>
  <c r="G72" i="136"/>
  <c r="G105" i="136"/>
  <c r="G38" i="136"/>
  <c r="G73" i="136"/>
  <c r="G106" i="136"/>
  <c r="G43" i="136"/>
  <c r="G78" i="136"/>
  <c r="G31" i="136"/>
  <c r="G41" i="136"/>
  <c r="G76" i="136"/>
  <c r="G42" i="136"/>
  <c r="G77" i="136"/>
  <c r="G14" i="136"/>
  <c r="G47" i="136"/>
  <c r="G82" i="136"/>
  <c r="G13" i="136"/>
  <c r="G81" i="136"/>
  <c r="G45" i="136"/>
  <c r="G51" i="136"/>
  <c r="G98" i="136"/>
  <c r="G16" i="136"/>
  <c r="G49" i="136"/>
  <c r="G84" i="136"/>
  <c r="G17" i="136"/>
  <c r="G50" i="136"/>
  <c r="G85" i="136"/>
  <c r="G22" i="136"/>
  <c r="G55" i="136"/>
  <c r="G90" i="136"/>
  <c r="G25" i="136"/>
  <c r="G92" i="136"/>
  <c r="G26" i="136"/>
  <c r="G61" i="136"/>
  <c r="G93" i="136"/>
  <c r="G66" i="136"/>
  <c r="G20" i="136"/>
  <c r="G53" i="136"/>
  <c r="G88" i="136"/>
  <c r="G21" i="136"/>
  <c r="G54" i="136"/>
  <c r="G89" i="136"/>
  <c r="G27" i="136"/>
  <c r="G62" i="136"/>
  <c r="G94" i="136"/>
  <c r="G29" i="136"/>
  <c r="G103" i="136"/>
  <c r="G96" i="136"/>
  <c r="G64" i="136"/>
  <c r="G35" i="136"/>
  <c r="G65" i="136"/>
  <c r="G97" i="136"/>
  <c r="G70" i="136"/>
  <c r="G30" i="136"/>
  <c r="A109" i="138"/>
  <c r="A58" i="138"/>
  <c r="A110" i="138" s="1"/>
  <c r="A59" i="138"/>
  <c r="A111" i="138" s="1"/>
  <c r="A60" i="138"/>
  <c r="A112" i="138" s="1"/>
  <c r="A109" i="175"/>
  <c r="A58" i="175"/>
  <c r="A110" i="175" s="1"/>
  <c r="A60" i="175"/>
  <c r="A112" i="175" s="1"/>
  <c r="A59" i="175"/>
  <c r="A111" i="175" s="1"/>
  <c r="E57" i="182"/>
  <c r="E109" i="182" s="1"/>
  <c r="G43" i="182"/>
  <c r="G107" i="182"/>
  <c r="G70" i="182"/>
  <c r="G23" i="182"/>
  <c r="G63" i="182"/>
  <c r="G95" i="182"/>
  <c r="G29" i="182"/>
  <c r="G64" i="182"/>
  <c r="G96" i="182"/>
  <c r="G34" i="182"/>
  <c r="G69" i="182"/>
  <c r="G102" i="182"/>
  <c r="G66" i="182"/>
  <c r="G39" i="182"/>
  <c r="G103" i="182"/>
  <c r="G28" i="182"/>
  <c r="G67" i="182"/>
  <c r="G99" i="182"/>
  <c r="G33" i="182"/>
  <c r="G68" i="182"/>
  <c r="G101" i="182"/>
  <c r="G38" i="182"/>
  <c r="G73" i="182"/>
  <c r="G106" i="182"/>
  <c r="G98" i="182"/>
  <c r="G62" i="182"/>
  <c r="G35" i="182"/>
  <c r="G32" i="182"/>
  <c r="G31" i="182"/>
  <c r="G94" i="182"/>
  <c r="G90" i="182"/>
  <c r="G36" i="182"/>
  <c r="G86" i="182"/>
  <c r="G27" i="182"/>
  <c r="G22" i="182"/>
  <c r="G18" i="182"/>
  <c r="G82" i="182"/>
  <c r="G55" i="182"/>
  <c r="G51" i="182"/>
  <c r="G14" i="182"/>
  <c r="G78" i="182"/>
  <c r="G15" i="182"/>
  <c r="G48" i="182"/>
  <c r="G87" i="182"/>
  <c r="G20" i="182"/>
  <c r="G53" i="182"/>
  <c r="G88" i="182"/>
  <c r="G26" i="182"/>
  <c r="G61" i="182"/>
  <c r="G93" i="182"/>
  <c r="G74" i="182"/>
  <c r="G75" i="182"/>
  <c r="G25" i="182"/>
  <c r="G80" i="182"/>
  <c r="G42" i="182"/>
  <c r="G89" i="182"/>
  <c r="G47" i="182"/>
  <c r="G79" i="182"/>
  <c r="G37" i="182"/>
  <c r="G84" i="182"/>
  <c r="G46" i="182"/>
  <c r="G97" i="182"/>
  <c r="G83" i="182"/>
  <c r="G41" i="182"/>
  <c r="G92" i="182"/>
  <c r="G50" i="182"/>
  <c r="G19" i="182"/>
  <c r="G91" i="182"/>
  <c r="G45" i="182"/>
  <c r="G105" i="182"/>
  <c r="G54" i="182"/>
  <c r="G40" i="182"/>
  <c r="G104" i="182"/>
  <c r="G49" i="182"/>
  <c r="G13" i="182"/>
  <c r="G65" i="182"/>
  <c r="G44" i="182"/>
  <c r="G17" i="182"/>
  <c r="G77" i="182"/>
  <c r="G52" i="182"/>
  <c r="G72" i="182"/>
  <c r="G21" i="182"/>
  <c r="G81" i="182"/>
  <c r="G71" i="182"/>
  <c r="G16" i="182"/>
  <c r="G76" i="182"/>
  <c r="G30" i="182"/>
  <c r="G85" i="182"/>
  <c r="A109" i="184"/>
  <c r="A58" i="184"/>
  <c r="A110" i="184" s="1"/>
  <c r="A60" i="184"/>
  <c r="A112" i="184" s="1"/>
  <c r="A59" i="184"/>
  <c r="A111" i="184" s="1"/>
  <c r="A58" i="136"/>
  <c r="A110" i="136" s="1"/>
  <c r="A109" i="136"/>
  <c r="A59" i="136"/>
  <c r="A111" i="136" s="1"/>
  <c r="A60" i="136"/>
  <c r="A112" i="136" s="1"/>
  <c r="A109" i="137"/>
  <c r="A59" i="137"/>
  <c r="A111" i="137" s="1"/>
  <c r="A60" i="137"/>
  <c r="A112" i="137" s="1"/>
  <c r="A58" i="137"/>
  <c r="A110" i="137" s="1"/>
  <c r="A109" i="135"/>
  <c r="A59" i="135"/>
  <c r="A111" i="135" s="1"/>
  <c r="A60" i="135"/>
  <c r="A112" i="135" s="1"/>
  <c r="A58" i="135"/>
  <c r="A110" i="135" s="1"/>
  <c r="E57" i="137"/>
  <c r="E109" i="137" s="1"/>
  <c r="G87" i="137"/>
  <c r="G44" i="137"/>
  <c r="G99" i="137"/>
  <c r="G67" i="137"/>
  <c r="G23" i="137"/>
  <c r="G63" i="137"/>
  <c r="G79" i="137"/>
  <c r="G36" i="137"/>
  <c r="G19" i="137"/>
  <c r="G91" i="137"/>
  <c r="G48" i="137"/>
  <c r="G15" i="137"/>
  <c r="G52" i="137"/>
  <c r="G104" i="137"/>
  <c r="G71" i="137"/>
  <c r="G28" i="137"/>
  <c r="G83" i="137"/>
  <c r="G40" i="137"/>
  <c r="G95" i="137"/>
  <c r="G75" i="137"/>
  <c r="G32" i="137"/>
  <c r="G25" i="137"/>
  <c r="G92" i="137"/>
  <c r="G26" i="137"/>
  <c r="G61" i="137"/>
  <c r="G93" i="137"/>
  <c r="G31" i="137"/>
  <c r="G66" i="137"/>
  <c r="G98" i="137"/>
  <c r="G29" i="137"/>
  <c r="G64" i="137"/>
  <c r="G96" i="137"/>
  <c r="G30" i="137"/>
  <c r="G65" i="137"/>
  <c r="G97" i="137"/>
  <c r="G35" i="137"/>
  <c r="G70" i="137"/>
  <c r="G103" i="137"/>
  <c r="G37" i="137"/>
  <c r="G105" i="137"/>
  <c r="G73" i="137"/>
  <c r="G106" i="137"/>
  <c r="G78" i="137"/>
  <c r="G17" i="137"/>
  <c r="G33" i="137"/>
  <c r="G68" i="137"/>
  <c r="G101" i="137"/>
  <c r="G34" i="137"/>
  <c r="G69" i="137"/>
  <c r="G102" i="137"/>
  <c r="G39" i="137"/>
  <c r="G74" i="137"/>
  <c r="G107" i="137"/>
  <c r="G72" i="137"/>
  <c r="G90" i="137"/>
  <c r="G38" i="137"/>
  <c r="G43" i="137"/>
  <c r="G41" i="137"/>
  <c r="G76" i="137"/>
  <c r="G42" i="137"/>
  <c r="G77" i="137"/>
  <c r="G14" i="137"/>
  <c r="G47" i="137"/>
  <c r="G82" i="137"/>
  <c r="G16" i="137"/>
  <c r="G84" i="137"/>
  <c r="G50" i="137"/>
  <c r="G85" i="137"/>
  <c r="G22" i="137"/>
  <c r="G55" i="137"/>
  <c r="G45" i="137"/>
  <c r="G80" i="137"/>
  <c r="G13" i="137"/>
  <c r="G46" i="137"/>
  <c r="G81" i="137"/>
  <c r="G18" i="137"/>
  <c r="G51" i="137"/>
  <c r="G86" i="137"/>
  <c r="G49" i="137"/>
  <c r="G53" i="137"/>
  <c r="G21" i="137"/>
  <c r="G62" i="137"/>
  <c r="G88" i="137"/>
  <c r="G54" i="137"/>
  <c r="G89" i="137"/>
  <c r="G27" i="137"/>
  <c r="G20" i="137"/>
  <c r="G94" i="137"/>
  <c r="E57" i="140"/>
  <c r="E109" i="140" s="1"/>
  <c r="G20" i="140"/>
  <c r="G45" i="140"/>
  <c r="G80" i="140"/>
  <c r="G17" i="140"/>
  <c r="G50" i="140"/>
  <c r="G85" i="140"/>
  <c r="G22" i="140"/>
  <c r="G55" i="140"/>
  <c r="G90" i="140"/>
  <c r="G28" i="140"/>
  <c r="G67" i="140"/>
  <c r="G99" i="140"/>
  <c r="G92" i="140"/>
  <c r="G49" i="140"/>
  <c r="G84" i="140"/>
  <c r="G21" i="140"/>
  <c r="G54" i="140"/>
  <c r="G89" i="140"/>
  <c r="G27" i="140"/>
  <c r="G62" i="140"/>
  <c r="G94" i="140"/>
  <c r="G32" i="140"/>
  <c r="G71" i="140"/>
  <c r="G104" i="140"/>
  <c r="G30" i="140"/>
  <c r="G65" i="140"/>
  <c r="G97" i="140"/>
  <c r="G35" i="140"/>
  <c r="G103" i="140"/>
  <c r="G40" i="140"/>
  <c r="G79" i="140"/>
  <c r="G42" i="140"/>
  <c r="G16" i="140"/>
  <c r="G53" i="140"/>
  <c r="G88" i="140"/>
  <c r="G26" i="140"/>
  <c r="G61" i="140"/>
  <c r="G93" i="140"/>
  <c r="G31" i="140"/>
  <c r="G66" i="140"/>
  <c r="G98" i="140"/>
  <c r="G36" i="140"/>
  <c r="G75" i="140"/>
  <c r="G72" i="140"/>
  <c r="G14" i="140"/>
  <c r="G82" i="140"/>
  <c r="G25" i="140"/>
  <c r="G70" i="140"/>
  <c r="G105" i="140"/>
  <c r="G77" i="140"/>
  <c r="G47" i="140"/>
  <c r="G19" i="140"/>
  <c r="G52" i="140"/>
  <c r="G91" i="140"/>
  <c r="G29" i="140"/>
  <c r="G64" i="140"/>
  <c r="G96" i="140"/>
  <c r="G34" i="140"/>
  <c r="G69" i="140"/>
  <c r="G102" i="140"/>
  <c r="G39" i="140"/>
  <c r="G74" i="140"/>
  <c r="G107" i="140"/>
  <c r="G44" i="140"/>
  <c r="G83" i="140"/>
  <c r="G37" i="140"/>
  <c r="G33" i="140"/>
  <c r="G68" i="140"/>
  <c r="G101" i="140"/>
  <c r="G38" i="140"/>
  <c r="G73" i="140"/>
  <c r="G106" i="140"/>
  <c r="G43" i="140"/>
  <c r="G78" i="140"/>
  <c r="G15" i="140"/>
  <c r="G48" i="140"/>
  <c r="G87" i="140"/>
  <c r="G41" i="140"/>
  <c r="G23" i="140"/>
  <c r="G76" i="140"/>
  <c r="G63" i="140"/>
  <c r="G46" i="140"/>
  <c r="G13" i="140"/>
  <c r="G95" i="140"/>
  <c r="G81" i="140"/>
  <c r="G51" i="140"/>
  <c r="G18" i="140"/>
  <c r="G86" i="140"/>
  <c r="A109" i="143"/>
  <c r="A60" i="143"/>
  <c r="A112" i="143" s="1"/>
  <c r="A59" i="143"/>
  <c r="A111" i="143" s="1"/>
  <c r="A58" i="143"/>
  <c r="A110" i="143" s="1"/>
  <c r="A109" i="145"/>
  <c r="A59" i="145"/>
  <c r="A111" i="145" s="1"/>
  <c r="A58" i="145"/>
  <c r="A110" i="145" s="1"/>
  <c r="A60" i="145"/>
  <c r="A112" i="145" s="1"/>
  <c r="G38" i="148"/>
  <c r="G73" i="148"/>
  <c r="G106" i="148"/>
  <c r="G43" i="148"/>
  <c r="G78" i="148"/>
  <c r="G15" i="148"/>
  <c r="G48" i="148"/>
  <c r="G34" i="148"/>
  <c r="G77" i="148"/>
  <c r="G18" i="148"/>
  <c r="G55" i="148"/>
  <c r="G94" i="148"/>
  <c r="G36" i="148"/>
  <c r="G79" i="148"/>
  <c r="G16" i="148"/>
  <c r="G49" i="148"/>
  <c r="G84" i="148"/>
  <c r="G42" i="148"/>
  <c r="G81" i="148"/>
  <c r="G22" i="148"/>
  <c r="G62" i="148"/>
  <c r="G98" i="148"/>
  <c r="G40" i="148"/>
  <c r="G83" i="148"/>
  <c r="G20" i="148"/>
  <c r="G53" i="148"/>
  <c r="G88" i="148"/>
  <c r="G46" i="148"/>
  <c r="G85" i="148"/>
  <c r="G27" i="148"/>
  <c r="G66" i="148"/>
  <c r="G103" i="148"/>
  <c r="G44" i="148"/>
  <c r="G87" i="148"/>
  <c r="G25" i="148"/>
  <c r="G92" i="148"/>
  <c r="G13" i="148"/>
  <c r="G50" i="148"/>
  <c r="G89" i="148"/>
  <c r="G31" i="148"/>
  <c r="G70" i="148"/>
  <c r="G107" i="148"/>
  <c r="G52" i="148"/>
  <c r="G91" i="148"/>
  <c r="G29" i="148"/>
  <c r="G64" i="148"/>
  <c r="G96" i="148"/>
  <c r="E57" i="148"/>
  <c r="E109" i="148" s="1"/>
  <c r="G21" i="148"/>
  <c r="G61" i="148"/>
  <c r="G97" i="148"/>
  <c r="G39" i="148"/>
  <c r="G82" i="148"/>
  <c r="G23" i="148"/>
  <c r="G67" i="148"/>
  <c r="G99" i="148"/>
  <c r="G37" i="148"/>
  <c r="G72" i="148"/>
  <c r="G105" i="148"/>
  <c r="G69" i="148"/>
  <c r="G86" i="148"/>
  <c r="G95" i="148"/>
  <c r="G80" i="148"/>
  <c r="G65" i="148"/>
  <c r="G93" i="148"/>
  <c r="G90" i="148"/>
  <c r="G104" i="148"/>
  <c r="G101" i="148"/>
  <c r="G102" i="148"/>
  <c r="G19" i="148"/>
  <c r="G17" i="148"/>
  <c r="G14" i="148"/>
  <c r="G28" i="148"/>
  <c r="G33" i="148"/>
  <c r="G26" i="148"/>
  <c r="G35" i="148"/>
  <c r="G32" i="148"/>
  <c r="G41" i="148"/>
  <c r="G54" i="148"/>
  <c r="G30" i="148"/>
  <c r="G47" i="148"/>
  <c r="G63" i="148"/>
  <c r="G45" i="148"/>
  <c r="G51" i="148"/>
  <c r="G71" i="148"/>
  <c r="G68" i="148"/>
  <c r="G74" i="148"/>
  <c r="G75" i="148"/>
  <c r="G76" i="148"/>
  <c r="E57" i="169"/>
  <c r="E109" i="169" s="1"/>
  <c r="G84" i="169"/>
  <c r="G49" i="169"/>
  <c r="G16" i="169"/>
  <c r="G96" i="169"/>
  <c r="G64" i="169"/>
  <c r="G29" i="169"/>
  <c r="G76" i="169"/>
  <c r="G41" i="169"/>
  <c r="G88" i="169"/>
  <c r="G53" i="169"/>
  <c r="G20" i="169"/>
  <c r="G101" i="169"/>
  <c r="G68" i="169"/>
  <c r="G33" i="169"/>
  <c r="G80" i="169"/>
  <c r="G45" i="169"/>
  <c r="G105" i="169"/>
  <c r="G72" i="169"/>
  <c r="G37" i="169"/>
  <c r="G92" i="169"/>
  <c r="G25" i="169"/>
  <c r="G38" i="169"/>
  <c r="G73" i="169"/>
  <c r="G106" i="169"/>
  <c r="G43" i="169"/>
  <c r="G78" i="169"/>
  <c r="G15" i="169"/>
  <c r="G48" i="169"/>
  <c r="G87" i="169"/>
  <c r="G13" i="169"/>
  <c r="G46" i="169"/>
  <c r="G81" i="169"/>
  <c r="G18" i="169"/>
  <c r="G51" i="169"/>
  <c r="G86" i="169"/>
  <c r="G23" i="169"/>
  <c r="G63" i="169"/>
  <c r="G95" i="169"/>
  <c r="G17" i="169"/>
  <c r="G50" i="169"/>
  <c r="G85" i="169"/>
  <c r="G22" i="169"/>
  <c r="G55" i="169"/>
  <c r="G90" i="169"/>
  <c r="G28" i="169"/>
  <c r="G67" i="169"/>
  <c r="G99" i="169"/>
  <c r="G42" i="169"/>
  <c r="G97" i="169"/>
  <c r="G62" i="169"/>
  <c r="G107" i="169"/>
  <c r="G75" i="169"/>
  <c r="G54" i="169"/>
  <c r="G102" i="169"/>
  <c r="G66" i="169"/>
  <c r="G19" i="169"/>
  <c r="G79" i="169"/>
  <c r="G61" i="169"/>
  <c r="G14" i="169"/>
  <c r="G70" i="169"/>
  <c r="G32" i="169"/>
  <c r="G83" i="169"/>
  <c r="G65" i="169"/>
  <c r="G27" i="169"/>
  <c r="G74" i="169"/>
  <c r="G36" i="169"/>
  <c r="G91" i="169"/>
  <c r="G26" i="169"/>
  <c r="G77" i="169"/>
  <c r="G35" i="169"/>
  <c r="G94" i="169"/>
  <c r="G44" i="169"/>
  <c r="G30" i="169"/>
  <c r="G89" i="169"/>
  <c r="G39" i="169"/>
  <c r="G98" i="169"/>
  <c r="G52" i="169"/>
  <c r="G82" i="169"/>
  <c r="G103" i="169"/>
  <c r="G21" i="169"/>
  <c r="G40" i="169"/>
  <c r="G34" i="169"/>
  <c r="G71" i="169"/>
  <c r="G69" i="169"/>
  <c r="G104" i="169"/>
  <c r="G93" i="169"/>
  <c r="G31" i="169"/>
  <c r="G47" i="169"/>
  <c r="E57" i="178"/>
  <c r="E109" i="178" s="1"/>
  <c r="G77" i="178"/>
  <c r="G42" i="178"/>
  <c r="G89" i="178"/>
  <c r="G54" i="178"/>
  <c r="G21" i="178"/>
  <c r="G102" i="178"/>
  <c r="G69" i="178"/>
  <c r="G34" i="178"/>
  <c r="G81" i="178"/>
  <c r="G46" i="178"/>
  <c r="G13" i="178"/>
  <c r="G93" i="178"/>
  <c r="G61" i="178"/>
  <c r="G26" i="178"/>
  <c r="G106" i="178"/>
  <c r="G73" i="178"/>
  <c r="G38" i="178"/>
  <c r="G97" i="178"/>
  <c r="G65" i="178"/>
  <c r="G30" i="178"/>
  <c r="G85" i="178"/>
  <c r="G50" i="178"/>
  <c r="G17" i="178"/>
  <c r="G68" i="178"/>
  <c r="G101" i="178"/>
  <c r="G39" i="178"/>
  <c r="G74" i="178"/>
  <c r="G107" i="178"/>
  <c r="G44" i="178"/>
  <c r="G83" i="178"/>
  <c r="G25" i="178"/>
  <c r="G72" i="178"/>
  <c r="G105" i="178"/>
  <c r="G43" i="178"/>
  <c r="G78" i="178"/>
  <c r="G15" i="178"/>
  <c r="G48" i="178"/>
  <c r="G87" i="178"/>
  <c r="G29" i="178"/>
  <c r="G76" i="178"/>
  <c r="G14" i="178"/>
  <c r="G47" i="178"/>
  <c r="G82" i="178"/>
  <c r="G19" i="178"/>
  <c r="G52" i="178"/>
  <c r="G91" i="178"/>
  <c r="G33" i="178"/>
  <c r="G80" i="178"/>
  <c r="G18" i="178"/>
  <c r="G51" i="178"/>
  <c r="G86" i="178"/>
  <c r="G23" i="178"/>
  <c r="G63" i="178"/>
  <c r="G95" i="178"/>
  <c r="G37" i="178"/>
  <c r="G88" i="178"/>
  <c r="G27" i="178"/>
  <c r="G62" i="178"/>
  <c r="G94" i="178"/>
  <c r="G32" i="178"/>
  <c r="G71" i="178"/>
  <c r="G104" i="178"/>
  <c r="G45" i="178"/>
  <c r="G92" i="178"/>
  <c r="G31" i="178"/>
  <c r="G66" i="178"/>
  <c r="G98" i="178"/>
  <c r="G36" i="178"/>
  <c r="G75" i="178"/>
  <c r="G16" i="178"/>
  <c r="G49" i="178"/>
  <c r="G55" i="178"/>
  <c r="G99" i="178"/>
  <c r="G70" i="178"/>
  <c r="G20" i="178"/>
  <c r="G90" i="178"/>
  <c r="G41" i="178"/>
  <c r="G64" i="178"/>
  <c r="G103" i="178"/>
  <c r="G53" i="178"/>
  <c r="G84" i="178"/>
  <c r="G28" i="178"/>
  <c r="G96" i="178"/>
  <c r="G40" i="178"/>
  <c r="G22" i="178"/>
  <c r="G67" i="178"/>
  <c r="G35" i="178"/>
  <c r="G79" i="178"/>
  <c r="E57" i="163"/>
  <c r="E109" i="163" s="1"/>
  <c r="G29" i="163"/>
  <c r="G64" i="163"/>
  <c r="G96" i="163"/>
  <c r="G30" i="163"/>
  <c r="G65" i="163"/>
  <c r="G97" i="163"/>
  <c r="G16" i="163"/>
  <c r="G49" i="163"/>
  <c r="G84" i="163"/>
  <c r="G17" i="163"/>
  <c r="G50" i="163"/>
  <c r="G53" i="163"/>
  <c r="G101" i="163"/>
  <c r="G42" i="163"/>
  <c r="G85" i="163"/>
  <c r="G27" i="163"/>
  <c r="G62" i="163"/>
  <c r="G94" i="163"/>
  <c r="G32" i="163"/>
  <c r="G71" i="163"/>
  <c r="G104" i="163"/>
  <c r="G105" i="163"/>
  <c r="G46" i="163"/>
  <c r="G89" i="163"/>
  <c r="G31" i="163"/>
  <c r="G66" i="163"/>
  <c r="G98" i="163"/>
  <c r="G36" i="163"/>
  <c r="G75" i="163"/>
  <c r="G20" i="163"/>
  <c r="G68" i="163"/>
  <c r="G54" i="163"/>
  <c r="G93" i="163"/>
  <c r="G35" i="163"/>
  <c r="G70" i="163"/>
  <c r="G103" i="163"/>
  <c r="G40" i="163"/>
  <c r="G79" i="163"/>
  <c r="G25" i="163"/>
  <c r="G72" i="163"/>
  <c r="G13" i="163"/>
  <c r="G61" i="163"/>
  <c r="G102" i="163"/>
  <c r="G39" i="163"/>
  <c r="G74" i="163"/>
  <c r="G107" i="163"/>
  <c r="G44" i="163"/>
  <c r="G83" i="163"/>
  <c r="G33" i="163"/>
  <c r="G76" i="163"/>
  <c r="G21" i="163"/>
  <c r="G69" i="163"/>
  <c r="G106" i="163"/>
  <c r="G43" i="163"/>
  <c r="G78" i="163"/>
  <c r="G15" i="163"/>
  <c r="G48" i="163"/>
  <c r="G87" i="163"/>
  <c r="G37" i="163"/>
  <c r="G80" i="163"/>
  <c r="G26" i="163"/>
  <c r="G73" i="163"/>
  <c r="G14" i="163"/>
  <c r="G47" i="163"/>
  <c r="G82" i="163"/>
  <c r="G19" i="163"/>
  <c r="G52" i="163"/>
  <c r="G91" i="163"/>
  <c r="G41" i="163"/>
  <c r="G88" i="163"/>
  <c r="G34" i="163"/>
  <c r="G77" i="163"/>
  <c r="G18" i="163"/>
  <c r="G51" i="163"/>
  <c r="G86" i="163"/>
  <c r="G23" i="163"/>
  <c r="G63" i="163"/>
  <c r="G95" i="163"/>
  <c r="G55" i="163"/>
  <c r="G90" i="163"/>
  <c r="G28" i="163"/>
  <c r="G45" i="163"/>
  <c r="G67" i="163"/>
  <c r="G92" i="163"/>
  <c r="G99" i="163"/>
  <c r="G38" i="163"/>
  <c r="G81" i="163"/>
  <c r="G22" i="163"/>
  <c r="A109" i="169"/>
  <c r="A59" i="169"/>
  <c r="A111" i="169" s="1"/>
  <c r="A58" i="169"/>
  <c r="A110" i="169" s="1"/>
  <c r="A60" i="169"/>
  <c r="A112" i="169" s="1"/>
  <c r="A109" i="173"/>
  <c r="A60" i="173"/>
  <c r="A112" i="173" s="1"/>
  <c r="A58" i="173"/>
  <c r="A110" i="173" s="1"/>
  <c r="A59" i="173"/>
  <c r="A111" i="173" s="1"/>
  <c r="E57" i="174"/>
  <c r="E109" i="174" s="1"/>
  <c r="G15" i="174"/>
  <c r="G48" i="174"/>
  <c r="G87" i="174"/>
  <c r="G25" i="174"/>
  <c r="G92" i="174"/>
  <c r="G26" i="174"/>
  <c r="G61" i="174"/>
  <c r="G93" i="174"/>
  <c r="G31" i="174"/>
  <c r="G19" i="174"/>
  <c r="G63" i="174"/>
  <c r="G99" i="174"/>
  <c r="G41" i="174"/>
  <c r="G80" i="174"/>
  <c r="G17" i="174"/>
  <c r="G54" i="174"/>
  <c r="G97" i="174"/>
  <c r="G39" i="174"/>
  <c r="G74" i="174"/>
  <c r="G107" i="174"/>
  <c r="G23" i="174"/>
  <c r="G67" i="174"/>
  <c r="G104" i="174"/>
  <c r="G45" i="174"/>
  <c r="G84" i="174"/>
  <c r="G21" i="174"/>
  <c r="G65" i="174"/>
  <c r="G102" i="174"/>
  <c r="G43" i="174"/>
  <c r="G78" i="174"/>
  <c r="G28" i="174"/>
  <c r="G71" i="174"/>
  <c r="G49" i="174"/>
  <c r="G88" i="174"/>
  <c r="G30" i="174"/>
  <c r="G69" i="174"/>
  <c r="G106" i="174"/>
  <c r="G47" i="174"/>
  <c r="G82" i="174"/>
  <c r="G32" i="174"/>
  <c r="G75" i="174"/>
  <c r="G16" i="174"/>
  <c r="G53" i="174"/>
  <c r="G96" i="174"/>
  <c r="G34" i="174"/>
  <c r="G73" i="174"/>
  <c r="G14" i="174"/>
  <c r="G51" i="174"/>
  <c r="G86" i="174"/>
  <c r="G36" i="174"/>
  <c r="G79" i="174"/>
  <c r="G20" i="174"/>
  <c r="G64" i="174"/>
  <c r="G101" i="174"/>
  <c r="G38" i="174"/>
  <c r="G77" i="174"/>
  <c r="G18" i="174"/>
  <c r="G55" i="174"/>
  <c r="G90" i="174"/>
  <c r="G40" i="174"/>
  <c r="G83" i="174"/>
  <c r="G29" i="174"/>
  <c r="G68" i="174"/>
  <c r="G105" i="174"/>
  <c r="G42" i="174"/>
  <c r="G81" i="174"/>
  <c r="G22" i="174"/>
  <c r="G62" i="174"/>
  <c r="G94" i="174"/>
  <c r="G44" i="174"/>
  <c r="G91" i="174"/>
  <c r="G33" i="174"/>
  <c r="G72" i="174"/>
  <c r="G46" i="174"/>
  <c r="G85" i="174"/>
  <c r="G27" i="174"/>
  <c r="G66" i="174"/>
  <c r="G98" i="174"/>
  <c r="G50" i="174"/>
  <c r="G89" i="174"/>
  <c r="G35" i="174"/>
  <c r="G52" i="174"/>
  <c r="G70" i="174"/>
  <c r="G95" i="174"/>
  <c r="G103" i="174"/>
  <c r="G37" i="174"/>
  <c r="G76" i="174"/>
  <c r="G13" i="174"/>
  <c r="A109" i="186"/>
  <c r="A59" i="186"/>
  <c r="A111" i="186" s="1"/>
  <c r="A60" i="186"/>
  <c r="A112" i="186" s="1"/>
  <c r="A58" i="186"/>
  <c r="A110" i="186" s="1"/>
  <c r="E57" i="155"/>
  <c r="E109" i="155" s="1"/>
  <c r="G105" i="155"/>
  <c r="G88" i="155"/>
  <c r="G72" i="155"/>
  <c r="G53" i="155"/>
  <c r="G37" i="155"/>
  <c r="G20" i="155"/>
  <c r="G98" i="155"/>
  <c r="G82" i="155"/>
  <c r="G66" i="155"/>
  <c r="G47" i="155"/>
  <c r="G31" i="155"/>
  <c r="G14" i="155"/>
  <c r="G92" i="155"/>
  <c r="G76" i="155"/>
  <c r="G41" i="155"/>
  <c r="G25" i="155"/>
  <c r="G103" i="155"/>
  <c r="G86" i="155"/>
  <c r="G70" i="155"/>
  <c r="G51" i="155"/>
  <c r="G35" i="155"/>
  <c r="G18" i="155"/>
  <c r="G96" i="155"/>
  <c r="G80" i="155"/>
  <c r="G64" i="155"/>
  <c r="G45" i="155"/>
  <c r="G29" i="155"/>
  <c r="G107" i="155"/>
  <c r="G90" i="155"/>
  <c r="G74" i="155"/>
  <c r="G55" i="155"/>
  <c r="G39" i="155"/>
  <c r="G22" i="155"/>
  <c r="G62" i="155"/>
  <c r="G43" i="155"/>
  <c r="G68" i="155"/>
  <c r="G49" i="155"/>
  <c r="G27" i="155"/>
  <c r="G33" i="155"/>
  <c r="G94" i="155"/>
  <c r="G101" i="155"/>
  <c r="G16" i="155"/>
  <c r="G78" i="155"/>
  <c r="G84" i="155"/>
  <c r="G21" i="155"/>
  <c r="G54" i="155"/>
  <c r="G30" i="155"/>
  <c r="G65" i="155"/>
  <c r="G97" i="155"/>
  <c r="G36" i="155"/>
  <c r="G75" i="155"/>
  <c r="G34" i="155"/>
  <c r="G69" i="155"/>
  <c r="G102" i="155"/>
  <c r="G40" i="155"/>
  <c r="G79" i="155"/>
  <c r="G13" i="155"/>
  <c r="G73" i="155"/>
  <c r="G19" i="155"/>
  <c r="G67" i="155"/>
  <c r="G17" i="155"/>
  <c r="G77" i="155"/>
  <c r="G23" i="155"/>
  <c r="G71" i="155"/>
  <c r="G26" i="155"/>
  <c r="G81" i="155"/>
  <c r="G28" i="155"/>
  <c r="G83" i="155"/>
  <c r="G38" i="155"/>
  <c r="G85" i="155"/>
  <c r="G32" i="155"/>
  <c r="G87" i="155"/>
  <c r="G42" i="155"/>
  <c r="G89" i="155"/>
  <c r="G44" i="155"/>
  <c r="G91" i="155"/>
  <c r="G50" i="155"/>
  <c r="G95" i="155"/>
  <c r="G61" i="155"/>
  <c r="G99" i="155"/>
  <c r="G93" i="155"/>
  <c r="G104" i="155"/>
  <c r="G106" i="155"/>
  <c r="G15" i="155"/>
  <c r="G48" i="155"/>
  <c r="G46" i="155"/>
  <c r="G63" i="155"/>
  <c r="G52" i="155"/>
  <c r="G40" i="162"/>
  <c r="G79" i="162"/>
  <c r="G33" i="162"/>
  <c r="G37" i="162"/>
  <c r="G21" i="162"/>
  <c r="G54" i="162"/>
  <c r="G89" i="162"/>
  <c r="G53" i="162"/>
  <c r="G35" i="162"/>
  <c r="G70" i="162"/>
  <c r="G103" i="162"/>
  <c r="E57" i="162"/>
  <c r="E109" i="162" s="1"/>
  <c r="G96" i="162"/>
  <c r="G44" i="162"/>
  <c r="G83" i="162"/>
  <c r="G45" i="162"/>
  <c r="G49" i="162"/>
  <c r="G26" i="162"/>
  <c r="G61" i="162"/>
  <c r="G93" i="162"/>
  <c r="G72" i="162"/>
  <c r="G39" i="162"/>
  <c r="G74" i="162"/>
  <c r="G107" i="162"/>
  <c r="G15" i="162"/>
  <c r="G48" i="162"/>
  <c r="G87" i="162"/>
  <c r="G64" i="162"/>
  <c r="G68" i="162"/>
  <c r="G30" i="162"/>
  <c r="G65" i="162"/>
  <c r="G97" i="162"/>
  <c r="G92" i="162"/>
  <c r="G43" i="162"/>
  <c r="G78" i="162"/>
  <c r="G19" i="162"/>
  <c r="G52" i="162"/>
  <c r="G91" i="162"/>
  <c r="G80" i="162"/>
  <c r="G76" i="162"/>
  <c r="G34" i="162"/>
  <c r="G69" i="162"/>
  <c r="G102" i="162"/>
  <c r="G14" i="162"/>
  <c r="G47" i="162"/>
  <c r="G82" i="162"/>
  <c r="G23" i="162"/>
  <c r="G63" i="162"/>
  <c r="G95" i="162"/>
  <c r="G84" i="162"/>
  <c r="G88" i="162"/>
  <c r="G38" i="162"/>
  <c r="G73" i="162"/>
  <c r="G106" i="162"/>
  <c r="G18" i="162"/>
  <c r="G51" i="162"/>
  <c r="G86" i="162"/>
  <c r="G28" i="162"/>
  <c r="G67" i="162"/>
  <c r="G99" i="162"/>
  <c r="G101" i="162"/>
  <c r="G105" i="162"/>
  <c r="G42" i="162"/>
  <c r="G77" i="162"/>
  <c r="G16" i="162"/>
  <c r="G22" i="162"/>
  <c r="G55" i="162"/>
  <c r="G90" i="162"/>
  <c r="G32" i="162"/>
  <c r="G71" i="162"/>
  <c r="G104" i="162"/>
  <c r="G13" i="162"/>
  <c r="G46" i="162"/>
  <c r="G81" i="162"/>
  <c r="G29" i="162"/>
  <c r="G27" i="162"/>
  <c r="G62" i="162"/>
  <c r="G94" i="162"/>
  <c r="G25" i="162"/>
  <c r="G17" i="162"/>
  <c r="G50" i="162"/>
  <c r="G85" i="162"/>
  <c r="G41" i="162"/>
  <c r="G36" i="162"/>
  <c r="G31" i="162"/>
  <c r="G75" i="162"/>
  <c r="G66" i="162"/>
  <c r="G20" i="162"/>
  <c r="G98" i="162"/>
  <c r="A109" i="164"/>
  <c r="A60" i="164"/>
  <c r="A112" i="164" s="1"/>
  <c r="A59" i="164"/>
  <c r="A111" i="164" s="1"/>
  <c r="A58" i="164"/>
  <c r="A110" i="164" s="1"/>
  <c r="E57" i="165"/>
  <c r="E109" i="165" s="1"/>
  <c r="G77" i="165"/>
  <c r="G54" i="165"/>
  <c r="G21" i="165"/>
  <c r="G89" i="165"/>
  <c r="G34" i="165"/>
  <c r="G102" i="165"/>
  <c r="G69" i="165"/>
  <c r="G46" i="165"/>
  <c r="G13" i="165"/>
  <c r="G81" i="165"/>
  <c r="G26" i="165"/>
  <c r="G93" i="165"/>
  <c r="G61" i="165"/>
  <c r="G38" i="165"/>
  <c r="G106" i="165"/>
  <c r="G73" i="165"/>
  <c r="G50" i="165"/>
  <c r="G17" i="165"/>
  <c r="G97" i="165"/>
  <c r="G65" i="165"/>
  <c r="G42" i="165"/>
  <c r="G85" i="165"/>
  <c r="G30" i="165"/>
  <c r="G14" i="165"/>
  <c r="G47" i="165"/>
  <c r="G82" i="165"/>
  <c r="G19" i="165"/>
  <c r="G52" i="165"/>
  <c r="G91" i="165"/>
  <c r="G29" i="165"/>
  <c r="G64" i="165"/>
  <c r="G96" i="165"/>
  <c r="G18" i="165"/>
  <c r="G51" i="165"/>
  <c r="G86" i="165"/>
  <c r="G23" i="165"/>
  <c r="G35" i="165"/>
  <c r="G70" i="165"/>
  <c r="G103" i="165"/>
  <c r="G40" i="165"/>
  <c r="G79" i="165"/>
  <c r="G16" i="165"/>
  <c r="G49" i="165"/>
  <c r="G84" i="165"/>
  <c r="G22" i="165"/>
  <c r="G74" i="165"/>
  <c r="G32" i="165"/>
  <c r="G83" i="165"/>
  <c r="G33" i="165"/>
  <c r="G76" i="165"/>
  <c r="G27" i="165"/>
  <c r="G78" i="165"/>
  <c r="G36" i="165"/>
  <c r="G87" i="165"/>
  <c r="G37" i="165"/>
  <c r="G80" i="165"/>
  <c r="G31" i="165"/>
  <c r="G90" i="165"/>
  <c r="G44" i="165"/>
  <c r="G95" i="165"/>
  <c r="G41" i="165"/>
  <c r="G88" i="165"/>
  <c r="G39" i="165"/>
  <c r="G94" i="165"/>
  <c r="G48" i="165"/>
  <c r="G99" i="165"/>
  <c r="G45" i="165"/>
  <c r="G92" i="165"/>
  <c r="G43" i="165"/>
  <c r="G98" i="165"/>
  <c r="G63" i="165"/>
  <c r="G104" i="165"/>
  <c r="G53" i="165"/>
  <c r="G101" i="165"/>
  <c r="G55" i="165"/>
  <c r="G107" i="165"/>
  <c r="G67" i="165"/>
  <c r="G105" i="165"/>
  <c r="G62" i="165"/>
  <c r="G15" i="165"/>
  <c r="G71" i="165"/>
  <c r="G20" i="165"/>
  <c r="G68" i="165"/>
  <c r="G25" i="165"/>
  <c r="G72" i="165"/>
  <c r="G66" i="165"/>
  <c r="G28" i="165"/>
  <c r="G75" i="165"/>
  <c r="A109" i="165"/>
  <c r="A60" i="165"/>
  <c r="A112" i="165" s="1"/>
  <c r="A58" i="165"/>
  <c r="A110" i="165" s="1"/>
  <c r="A59" i="165"/>
  <c r="A111" i="165" s="1"/>
  <c r="A60" i="166"/>
  <c r="A112" i="166" s="1"/>
  <c r="A109" i="166"/>
  <c r="A59" i="166"/>
  <c r="A111" i="166" s="1"/>
  <c r="A58" i="166"/>
  <c r="A110" i="166" s="1"/>
  <c r="A109" i="170"/>
  <c r="A58" i="170"/>
  <c r="A110" i="170" s="1"/>
  <c r="A60" i="170"/>
  <c r="A112" i="170" s="1"/>
  <c r="A59" i="170"/>
  <c r="A111" i="170" s="1"/>
  <c r="G21" i="171"/>
  <c r="G54" i="171"/>
  <c r="G89" i="171"/>
  <c r="G43" i="171"/>
  <c r="G55" i="171"/>
  <c r="G90" i="171"/>
  <c r="G32" i="171"/>
  <c r="G71" i="171"/>
  <c r="G104" i="171"/>
  <c r="G45" i="171"/>
  <c r="G80" i="171"/>
  <c r="G30" i="171"/>
  <c r="G65" i="171"/>
  <c r="G97" i="171"/>
  <c r="G18" i="171"/>
  <c r="G66" i="171"/>
  <c r="G98" i="171"/>
  <c r="G40" i="171"/>
  <c r="G79" i="171"/>
  <c r="G20" i="171"/>
  <c r="G53" i="171"/>
  <c r="G88" i="171"/>
  <c r="G34" i="171"/>
  <c r="G69" i="171"/>
  <c r="G102" i="171"/>
  <c r="G31" i="171"/>
  <c r="G70" i="171"/>
  <c r="G103" i="171"/>
  <c r="G44" i="171"/>
  <c r="G83" i="171"/>
  <c r="G25" i="171"/>
  <c r="G92" i="171"/>
  <c r="G42" i="171"/>
  <c r="G77" i="171"/>
  <c r="G14" i="171"/>
  <c r="G39" i="171"/>
  <c r="G78" i="171"/>
  <c r="G19" i="171"/>
  <c r="G52" i="171"/>
  <c r="G91" i="171"/>
  <c r="G33" i="171"/>
  <c r="G68" i="171"/>
  <c r="G101" i="171"/>
  <c r="G17" i="171"/>
  <c r="G85" i="171"/>
  <c r="G51" i="171"/>
  <c r="G28" i="171"/>
  <c r="G99" i="171"/>
  <c r="G76" i="171"/>
  <c r="G26" i="171"/>
  <c r="G93" i="171"/>
  <c r="G62" i="171"/>
  <c r="G36" i="171"/>
  <c r="G16" i="171"/>
  <c r="G84" i="171"/>
  <c r="G38" i="171"/>
  <c r="G106" i="171"/>
  <c r="G74" i="171"/>
  <c r="G48" i="171"/>
  <c r="G29" i="171"/>
  <c r="G96" i="171"/>
  <c r="G46" i="171"/>
  <c r="G22" i="171"/>
  <c r="G82" i="171"/>
  <c r="G63" i="171"/>
  <c r="G37" i="171"/>
  <c r="G105" i="171"/>
  <c r="G50" i="171"/>
  <c r="G27" i="171"/>
  <c r="G86" i="171"/>
  <c r="G67" i="171"/>
  <c r="G41" i="171"/>
  <c r="G61" i="171"/>
  <c r="G107" i="171"/>
  <c r="G94" i="171"/>
  <c r="G75" i="171"/>
  <c r="G49" i="171"/>
  <c r="G73" i="171"/>
  <c r="G35" i="171"/>
  <c r="G15" i="171"/>
  <c r="G87" i="171"/>
  <c r="G64" i="171"/>
  <c r="G13" i="171"/>
  <c r="G81" i="171"/>
  <c r="G47" i="171"/>
  <c r="G23" i="171"/>
  <c r="G95" i="171"/>
  <c r="E57" i="171"/>
  <c r="E109" i="171" s="1"/>
  <c r="G72" i="171"/>
  <c r="A109" i="176"/>
  <c r="A60" i="176"/>
  <c r="A112" i="176" s="1"/>
  <c r="A59" i="176"/>
  <c r="A111" i="176" s="1"/>
  <c r="A58" i="176"/>
  <c r="A110" i="176" s="1"/>
  <c r="A60" i="183"/>
  <c r="A112" i="183" s="1"/>
  <c r="A58" i="183"/>
  <c r="A110" i="183" s="1"/>
  <c r="A59" i="183"/>
  <c r="A111" i="183" s="1"/>
  <c r="A109" i="183"/>
  <c r="A109" i="185"/>
  <c r="A58" i="185"/>
  <c r="A110" i="185" s="1"/>
  <c r="A59" i="185"/>
  <c r="A111" i="185" s="1"/>
  <c r="A60" i="185"/>
  <c r="A112" i="185" s="1"/>
  <c r="E57" i="187"/>
  <c r="E109" i="187" s="1"/>
  <c r="G28" i="187"/>
  <c r="G67" i="187"/>
  <c r="G99" i="187"/>
  <c r="G37" i="187"/>
  <c r="G72" i="187"/>
  <c r="G105" i="187"/>
  <c r="G42" i="187"/>
  <c r="G77" i="187"/>
  <c r="G14" i="187"/>
  <c r="G47" i="187"/>
  <c r="G82" i="187"/>
  <c r="G32" i="187"/>
  <c r="G71" i="187"/>
  <c r="G104" i="187"/>
  <c r="G41" i="187"/>
  <c r="G76" i="187"/>
  <c r="G13" i="187"/>
  <c r="G46" i="187"/>
  <c r="G81" i="187"/>
  <c r="G18" i="187"/>
  <c r="G51" i="187"/>
  <c r="G86" i="187"/>
  <c r="G36" i="187"/>
  <c r="G75" i="187"/>
  <c r="G45" i="187"/>
  <c r="G80" i="187"/>
  <c r="G17" i="187"/>
  <c r="G50" i="187"/>
  <c r="G85" i="187"/>
  <c r="G22" i="187"/>
  <c r="G55" i="187"/>
  <c r="G90" i="187"/>
  <c r="G40" i="187"/>
  <c r="G79" i="187"/>
  <c r="G16" i="187"/>
  <c r="G49" i="187"/>
  <c r="G84" i="187"/>
  <c r="G21" i="187"/>
  <c r="G54" i="187"/>
  <c r="G89" i="187"/>
  <c r="G27" i="187"/>
  <c r="G62" i="187"/>
  <c r="G94" i="187"/>
  <c r="G44" i="187"/>
  <c r="G83" i="187"/>
  <c r="G20" i="187"/>
  <c r="G53" i="187"/>
  <c r="G88" i="187"/>
  <c r="G26" i="187"/>
  <c r="G61" i="187"/>
  <c r="G93" i="187"/>
  <c r="G31" i="187"/>
  <c r="G66" i="187"/>
  <c r="G98" i="187"/>
  <c r="G15" i="187"/>
  <c r="G48" i="187"/>
  <c r="G87" i="187"/>
  <c r="G25" i="187"/>
  <c r="G92" i="187"/>
  <c r="G30" i="187"/>
  <c r="G65" i="187"/>
  <c r="G97" i="187"/>
  <c r="G35" i="187"/>
  <c r="G70" i="187"/>
  <c r="G103" i="187"/>
  <c r="G19" i="187"/>
  <c r="G52" i="187"/>
  <c r="G91" i="187"/>
  <c r="G29" i="187"/>
  <c r="G64" i="187"/>
  <c r="G96" i="187"/>
  <c r="G34" i="187"/>
  <c r="G69" i="187"/>
  <c r="G102" i="187"/>
  <c r="G39" i="187"/>
  <c r="G74" i="187"/>
  <c r="G107" i="187"/>
  <c r="G63" i="187"/>
  <c r="G43" i="187"/>
  <c r="G95" i="187"/>
  <c r="G78" i="187"/>
  <c r="G33" i="187"/>
  <c r="G68" i="187"/>
  <c r="G101" i="187"/>
  <c r="G38" i="187"/>
  <c r="G73" i="187"/>
  <c r="G23" i="187"/>
  <c r="G106" i="187"/>
  <c r="A109" i="147"/>
  <c r="A60" i="147"/>
  <c r="A112" i="147" s="1"/>
  <c r="A58" i="147"/>
  <c r="A110" i="147" s="1"/>
  <c r="A59" i="147"/>
  <c r="A111" i="147" s="1"/>
  <c r="A109" i="152"/>
  <c r="A59" i="152"/>
  <c r="A111" i="152" s="1"/>
  <c r="A60" i="152"/>
  <c r="A112" i="152" s="1"/>
  <c r="A58" i="152"/>
  <c r="A110" i="152" s="1"/>
  <c r="E57" i="158"/>
  <c r="E109" i="158" s="1"/>
  <c r="G103" i="158"/>
  <c r="G97" i="158"/>
  <c r="G86" i="158"/>
  <c r="G81" i="158"/>
  <c r="G70" i="158"/>
  <c r="G65" i="158"/>
  <c r="G51" i="158"/>
  <c r="G46" i="158"/>
  <c r="G35" i="158"/>
  <c r="G30" i="158"/>
  <c r="G18" i="158"/>
  <c r="G13" i="158"/>
  <c r="G107" i="158"/>
  <c r="G102" i="158"/>
  <c r="G90" i="158"/>
  <c r="G85" i="158"/>
  <c r="G74" i="158"/>
  <c r="G69" i="158"/>
  <c r="G55" i="158"/>
  <c r="G50" i="158"/>
  <c r="G39" i="158"/>
  <c r="G34" i="158"/>
  <c r="G22" i="158"/>
  <c r="G17" i="158"/>
  <c r="G106" i="158"/>
  <c r="G94" i="158"/>
  <c r="G89" i="158"/>
  <c r="G78" i="158"/>
  <c r="G73" i="158"/>
  <c r="G62" i="158"/>
  <c r="G54" i="158"/>
  <c r="G43" i="158"/>
  <c r="G38" i="158"/>
  <c r="G27" i="158"/>
  <c r="G21" i="158"/>
  <c r="G98" i="158"/>
  <c r="G93" i="158"/>
  <c r="G31" i="158"/>
  <c r="G77" i="158"/>
  <c r="G14" i="158"/>
  <c r="G82" i="158"/>
  <c r="G61" i="158"/>
  <c r="G42" i="158"/>
  <c r="G66" i="158"/>
  <c r="G47" i="158"/>
  <c r="G26" i="158"/>
  <c r="G28" i="158"/>
  <c r="G67" i="158"/>
  <c r="G99" i="158"/>
  <c r="G37" i="158"/>
  <c r="G72" i="158"/>
  <c r="G105" i="158"/>
  <c r="G32" i="158"/>
  <c r="G71" i="158"/>
  <c r="G104" i="158"/>
  <c r="G41" i="158"/>
  <c r="G76" i="158"/>
  <c r="G36" i="158"/>
  <c r="G75" i="158"/>
  <c r="G45" i="158"/>
  <c r="G40" i="158"/>
  <c r="G79" i="158"/>
  <c r="G16" i="158"/>
  <c r="G49" i="158"/>
  <c r="G84" i="158"/>
  <c r="G15" i="158"/>
  <c r="G48" i="158"/>
  <c r="G87" i="158"/>
  <c r="G25" i="158"/>
  <c r="G92" i="158"/>
  <c r="G19" i="158"/>
  <c r="G52" i="158"/>
  <c r="G91" i="158"/>
  <c r="G29" i="158"/>
  <c r="G64" i="158"/>
  <c r="G96" i="158"/>
  <c r="G95" i="158"/>
  <c r="G20" i="158"/>
  <c r="G33" i="158"/>
  <c r="G53" i="158"/>
  <c r="G23" i="158"/>
  <c r="G68" i="158"/>
  <c r="G44" i="158"/>
  <c r="G80" i="158"/>
  <c r="G63" i="158"/>
  <c r="G88" i="158"/>
  <c r="G83" i="158"/>
  <c r="G101" i="158"/>
  <c r="A60" i="161"/>
  <c r="A112" i="161" s="1"/>
  <c r="A58" i="161"/>
  <c r="A110" i="161" s="1"/>
  <c r="A59" i="161"/>
  <c r="A111" i="161" s="1"/>
  <c r="A109" i="161"/>
  <c r="G104" i="173"/>
  <c r="G51" i="173"/>
  <c r="G92" i="173"/>
  <c r="G43" i="173"/>
  <c r="G36" i="173"/>
  <c r="G16" i="173"/>
  <c r="G49" i="173"/>
  <c r="G66" i="173"/>
  <c r="G98" i="173"/>
  <c r="G21" i="173"/>
  <c r="G54" i="173"/>
  <c r="G75" i="173"/>
  <c r="G64" i="173"/>
  <c r="G96" i="173"/>
  <c r="G47" i="173"/>
  <c r="G40" i="173"/>
  <c r="G20" i="173"/>
  <c r="G53" i="173"/>
  <c r="G70" i="173"/>
  <c r="G103" i="173"/>
  <c r="G26" i="173"/>
  <c r="G73" i="173"/>
  <c r="G79" i="173"/>
  <c r="G68" i="173"/>
  <c r="G101" i="173"/>
  <c r="G55" i="173"/>
  <c r="G44" i="173"/>
  <c r="G25" i="173"/>
  <c r="E57" i="173"/>
  <c r="E109" i="173" s="1"/>
  <c r="G74" i="173"/>
  <c r="G107" i="173"/>
  <c r="G30" i="173"/>
  <c r="G81" i="173"/>
  <c r="G83" i="173"/>
  <c r="G72" i="173"/>
  <c r="G105" i="173"/>
  <c r="G15" i="173"/>
  <c r="G48" i="173"/>
  <c r="G29" i="173"/>
  <c r="G69" i="173"/>
  <c r="G78" i="173"/>
  <c r="G61" i="173"/>
  <c r="G34" i="173"/>
  <c r="G102" i="173"/>
  <c r="G87" i="173"/>
  <c r="G18" i="173"/>
  <c r="G80" i="173"/>
  <c r="G22" i="173"/>
  <c r="G23" i="173"/>
  <c r="G65" i="173"/>
  <c r="G37" i="173"/>
  <c r="G93" i="173"/>
  <c r="G86" i="173"/>
  <c r="G97" i="173"/>
  <c r="G42" i="173"/>
  <c r="G63" i="173"/>
  <c r="G95" i="173"/>
  <c r="G27" i="173"/>
  <c r="G84" i="173"/>
  <c r="G35" i="173"/>
  <c r="G28" i="173"/>
  <c r="G89" i="173"/>
  <c r="G41" i="173"/>
  <c r="G90" i="173"/>
  <c r="G13" i="173"/>
  <c r="G46" i="173"/>
  <c r="G67" i="173"/>
  <c r="G99" i="173"/>
  <c r="G76" i="173"/>
  <c r="G33" i="173"/>
  <c r="G38" i="173"/>
  <c r="G88" i="173"/>
  <c r="G45" i="173"/>
  <c r="G50" i="173"/>
  <c r="G14" i="173"/>
  <c r="G85" i="173"/>
  <c r="G39" i="173"/>
  <c r="G62" i="173"/>
  <c r="G71" i="173"/>
  <c r="G19" i="173"/>
  <c r="G82" i="173"/>
  <c r="G91" i="173"/>
  <c r="G32" i="173"/>
  <c r="G94" i="173"/>
  <c r="G52" i="173"/>
  <c r="G77" i="173"/>
  <c r="G31" i="173"/>
  <c r="G106" i="173"/>
  <c r="G17" i="173"/>
  <c r="E57" i="152"/>
  <c r="E109" i="152" s="1"/>
  <c r="G83" i="152"/>
  <c r="G40" i="152"/>
  <c r="G95" i="152"/>
  <c r="G63" i="152"/>
  <c r="G52" i="152"/>
  <c r="G19" i="152"/>
  <c r="G75" i="152"/>
  <c r="G32" i="152"/>
  <c r="G87" i="152"/>
  <c r="G44" i="152"/>
  <c r="G99" i="152"/>
  <c r="G67" i="152"/>
  <c r="G23" i="152"/>
  <c r="G79" i="152"/>
  <c r="G36" i="152"/>
  <c r="G91" i="152"/>
  <c r="G48" i="152"/>
  <c r="G15" i="152"/>
  <c r="G104" i="152"/>
  <c r="G71" i="152"/>
  <c r="G28" i="152"/>
  <c r="G16" i="152"/>
  <c r="G49" i="152"/>
  <c r="G84" i="152"/>
  <c r="G21" i="152"/>
  <c r="G54" i="152"/>
  <c r="G89" i="152"/>
  <c r="G27" i="152"/>
  <c r="G62" i="152"/>
  <c r="G94" i="152"/>
  <c r="G25" i="152"/>
  <c r="G92" i="152"/>
  <c r="G30" i="152"/>
  <c r="G65" i="152"/>
  <c r="G97" i="152"/>
  <c r="G35" i="152"/>
  <c r="G70" i="152"/>
  <c r="G103" i="152"/>
  <c r="G29" i="152"/>
  <c r="G64" i="152"/>
  <c r="G96" i="152"/>
  <c r="G34" i="152"/>
  <c r="G69" i="152"/>
  <c r="G102" i="152"/>
  <c r="G39" i="152"/>
  <c r="G74" i="152"/>
  <c r="G107" i="152"/>
  <c r="G33" i="152"/>
  <c r="G68" i="152"/>
  <c r="G101" i="152"/>
  <c r="G38" i="152"/>
  <c r="G73" i="152"/>
  <c r="G106" i="152"/>
  <c r="G43" i="152"/>
  <c r="G78" i="152"/>
  <c r="G76" i="152"/>
  <c r="G20" i="152"/>
  <c r="G88" i="152"/>
  <c r="G61" i="152"/>
  <c r="G31" i="152"/>
  <c r="G98" i="152"/>
  <c r="G37" i="152"/>
  <c r="G105" i="152"/>
  <c r="G77" i="152"/>
  <c r="G47" i="152"/>
  <c r="G41" i="152"/>
  <c r="G13" i="152"/>
  <c r="G81" i="152"/>
  <c r="G51" i="152"/>
  <c r="G45" i="152"/>
  <c r="G17" i="152"/>
  <c r="G85" i="152"/>
  <c r="G55" i="152"/>
  <c r="G72" i="152"/>
  <c r="G42" i="152"/>
  <c r="G14" i="152"/>
  <c r="G82" i="152"/>
  <c r="G53" i="152"/>
  <c r="G80" i="152"/>
  <c r="G86" i="152"/>
  <c r="G26" i="152"/>
  <c r="G90" i="152"/>
  <c r="G46" i="152"/>
  <c r="G50" i="152"/>
  <c r="G66" i="152"/>
  <c r="G93" i="152"/>
  <c r="G22" i="152"/>
  <c r="G18" i="152"/>
  <c r="A109" i="153"/>
  <c r="A59" i="153"/>
  <c r="A111" i="153" s="1"/>
  <c r="A58" i="153"/>
  <c r="A110" i="153" s="1"/>
  <c r="A60" i="153"/>
  <c r="A112" i="153" s="1"/>
  <c r="A109" i="155"/>
  <c r="A60" i="155"/>
  <c r="A112" i="155" s="1"/>
  <c r="A59" i="155"/>
  <c r="A111" i="155" s="1"/>
  <c r="A58" i="155"/>
  <c r="A110" i="155" s="1"/>
  <c r="G102" i="156"/>
  <c r="G69" i="156"/>
  <c r="G46" i="156"/>
  <c r="G13" i="156"/>
  <c r="G81" i="156"/>
  <c r="G26" i="156"/>
  <c r="G93" i="156"/>
  <c r="G61" i="156"/>
  <c r="G38" i="156"/>
  <c r="G106" i="156"/>
  <c r="G73" i="156"/>
  <c r="G50" i="156"/>
  <c r="G17" i="156"/>
  <c r="G85" i="156"/>
  <c r="G30" i="156"/>
  <c r="G97" i="156"/>
  <c r="G65" i="156"/>
  <c r="G42" i="156"/>
  <c r="G89" i="156"/>
  <c r="G54" i="156"/>
  <c r="G21" i="156"/>
  <c r="G77" i="156"/>
  <c r="G34" i="156"/>
  <c r="G31" i="156"/>
  <c r="G39" i="156"/>
  <c r="G74" i="156"/>
  <c r="G107" i="156"/>
  <c r="G44" i="156"/>
  <c r="G83" i="156"/>
  <c r="G20" i="156"/>
  <c r="G53" i="156"/>
  <c r="G88" i="156"/>
  <c r="G14" i="156"/>
  <c r="G47" i="156"/>
  <c r="G82" i="156"/>
  <c r="G19" i="156"/>
  <c r="G52" i="156"/>
  <c r="G91" i="156"/>
  <c r="G29" i="156"/>
  <c r="G64" i="156"/>
  <c r="G96" i="156"/>
  <c r="G18" i="156"/>
  <c r="G51" i="156"/>
  <c r="G86" i="156"/>
  <c r="G23" i="156"/>
  <c r="G63" i="156"/>
  <c r="G95" i="156"/>
  <c r="G33" i="156"/>
  <c r="G68" i="156"/>
  <c r="G101" i="156"/>
  <c r="G27" i="156"/>
  <c r="G90" i="156"/>
  <c r="G40" i="156"/>
  <c r="G104" i="156"/>
  <c r="G35" i="156"/>
  <c r="G94" i="156"/>
  <c r="G48" i="156"/>
  <c r="G72" i="156"/>
  <c r="G43" i="156"/>
  <c r="G98" i="156"/>
  <c r="G67" i="156"/>
  <c r="G16" i="156"/>
  <c r="G76" i="156"/>
  <c r="G55" i="156"/>
  <c r="G103" i="156"/>
  <c r="G71" i="156"/>
  <c r="G25" i="156"/>
  <c r="G80" i="156"/>
  <c r="G62" i="156"/>
  <c r="G15" i="156"/>
  <c r="G75" i="156"/>
  <c r="G37" i="156"/>
  <c r="G84" i="156"/>
  <c r="G66" i="156"/>
  <c r="G99" i="156"/>
  <c r="G70" i="156"/>
  <c r="G41" i="156"/>
  <c r="G78" i="156"/>
  <c r="G45" i="156"/>
  <c r="G28" i="156"/>
  <c r="G49" i="156"/>
  <c r="G32" i="156"/>
  <c r="G92" i="156"/>
  <c r="E57" i="156"/>
  <c r="E109" i="156" s="1"/>
  <c r="G36" i="156"/>
  <c r="G105" i="156"/>
  <c r="G22" i="156"/>
  <c r="G87" i="156"/>
  <c r="G79" i="156"/>
  <c r="A109" i="156"/>
  <c r="A59" i="156"/>
  <c r="A111" i="156" s="1"/>
  <c r="A58" i="156"/>
  <c r="A110" i="156" s="1"/>
  <c r="A60" i="156"/>
  <c r="A112" i="156" s="1"/>
  <c r="A109" i="157"/>
  <c r="A60" i="157"/>
  <c r="A112" i="157" s="1"/>
  <c r="A59" i="157"/>
  <c r="A111" i="157" s="1"/>
  <c r="A58" i="157"/>
  <c r="A110" i="157" s="1"/>
  <c r="A109" i="160"/>
  <c r="A59" i="160"/>
  <c r="A111" i="160" s="1"/>
  <c r="A60" i="160"/>
  <c r="A112" i="160" s="1"/>
  <c r="A58" i="160"/>
  <c r="A110" i="160" s="1"/>
  <c r="A109" i="167"/>
  <c r="A58" i="167"/>
  <c r="A110" i="167" s="1"/>
  <c r="A59" i="167"/>
  <c r="A111" i="167" s="1"/>
  <c r="A60" i="167"/>
  <c r="A112" i="167" s="1"/>
  <c r="E57" i="168"/>
  <c r="E109" i="168" s="1"/>
  <c r="G29" i="168"/>
  <c r="G64" i="168"/>
  <c r="G96" i="168"/>
  <c r="G30" i="168"/>
  <c r="G65" i="168"/>
  <c r="G97" i="168"/>
  <c r="G37" i="168"/>
  <c r="G72" i="168"/>
  <c r="G105" i="168"/>
  <c r="G41" i="168"/>
  <c r="G76" i="168"/>
  <c r="G33" i="168"/>
  <c r="G88" i="168"/>
  <c r="G38" i="168"/>
  <c r="G77" i="168"/>
  <c r="G18" i="168"/>
  <c r="G51" i="168"/>
  <c r="G86" i="168"/>
  <c r="G23" i="168"/>
  <c r="G63" i="168"/>
  <c r="G95" i="168"/>
  <c r="G45" i="168"/>
  <c r="G92" i="168"/>
  <c r="G42" i="168"/>
  <c r="G81" i="168"/>
  <c r="G22" i="168"/>
  <c r="G55" i="168"/>
  <c r="G90" i="168"/>
  <c r="G28" i="168"/>
  <c r="G67" i="168"/>
  <c r="G99" i="168"/>
  <c r="G49" i="168"/>
  <c r="G101" i="168"/>
  <c r="G46" i="168"/>
  <c r="G85" i="168"/>
  <c r="G27" i="168"/>
  <c r="G62" i="168"/>
  <c r="G94" i="168"/>
  <c r="G32" i="168"/>
  <c r="G71" i="168"/>
  <c r="G104" i="168"/>
  <c r="G53" i="168"/>
  <c r="G13" i="168"/>
  <c r="G50" i="168"/>
  <c r="G89" i="168"/>
  <c r="G31" i="168"/>
  <c r="G66" i="168"/>
  <c r="G98" i="168"/>
  <c r="G36" i="168"/>
  <c r="G75" i="168"/>
  <c r="G16" i="168"/>
  <c r="G68" i="168"/>
  <c r="G21" i="168"/>
  <c r="G61" i="168"/>
  <c r="G102" i="168"/>
  <c r="G39" i="168"/>
  <c r="G74" i="168"/>
  <c r="G107" i="168"/>
  <c r="G44" i="168"/>
  <c r="G83" i="168"/>
  <c r="G20" i="168"/>
  <c r="G80" i="168"/>
  <c r="G26" i="168"/>
  <c r="G69" i="168"/>
  <c r="G106" i="168"/>
  <c r="G43" i="168"/>
  <c r="G78" i="168"/>
  <c r="G15" i="168"/>
  <c r="G48" i="168"/>
  <c r="G87" i="168"/>
  <c r="G17" i="168"/>
  <c r="G70" i="168"/>
  <c r="G34" i="168"/>
  <c r="G82" i="168"/>
  <c r="G54" i="168"/>
  <c r="G103" i="168"/>
  <c r="G73" i="168"/>
  <c r="G19" i="168"/>
  <c r="G93" i="168"/>
  <c r="G40" i="168"/>
  <c r="G25" i="168"/>
  <c r="G14" i="168"/>
  <c r="G52" i="168"/>
  <c r="G35" i="168"/>
  <c r="G79" i="168"/>
  <c r="G84" i="168"/>
  <c r="G47" i="168"/>
  <c r="G91" i="168"/>
  <c r="E57" i="170"/>
  <c r="E109" i="170" s="1"/>
  <c r="G30" i="170"/>
  <c r="G85" i="170"/>
  <c r="G42" i="170"/>
  <c r="G61" i="170"/>
  <c r="G34" i="170"/>
  <c r="G22" i="170"/>
  <c r="G55" i="170"/>
  <c r="G90" i="170"/>
  <c r="G28" i="170"/>
  <c r="G67" i="170"/>
  <c r="G99" i="170"/>
  <c r="G37" i="170"/>
  <c r="G72" i="170"/>
  <c r="G105" i="170"/>
  <c r="G97" i="170"/>
  <c r="G26" i="170"/>
  <c r="G21" i="170"/>
  <c r="G31" i="170"/>
  <c r="G66" i="170"/>
  <c r="G98" i="170"/>
  <c r="G36" i="170"/>
  <c r="G75" i="170"/>
  <c r="G45" i="170"/>
  <c r="G80" i="170"/>
  <c r="G17" i="170"/>
  <c r="G81" i="170"/>
  <c r="G54" i="170"/>
  <c r="G35" i="170"/>
  <c r="G70" i="170"/>
  <c r="G103" i="170"/>
  <c r="G40" i="170"/>
  <c r="G79" i="170"/>
  <c r="G16" i="170"/>
  <c r="G49" i="170"/>
  <c r="G84" i="170"/>
  <c r="G73" i="170"/>
  <c r="G38" i="170"/>
  <c r="G62" i="170"/>
  <c r="G19" i="170"/>
  <c r="G83" i="170"/>
  <c r="G33" i="170"/>
  <c r="G92" i="170"/>
  <c r="G93" i="170"/>
  <c r="G14" i="170"/>
  <c r="G74" i="170"/>
  <c r="G23" i="170"/>
  <c r="G87" i="170"/>
  <c r="G41" i="170"/>
  <c r="G96" i="170"/>
  <c r="G13" i="170"/>
  <c r="G18" i="170"/>
  <c r="G78" i="170"/>
  <c r="G32" i="170"/>
  <c r="G91" i="170"/>
  <c r="G53" i="170"/>
  <c r="G101" i="170"/>
  <c r="G46" i="170"/>
  <c r="G27" i="170"/>
  <c r="G82" i="170"/>
  <c r="G44" i="170"/>
  <c r="G95" i="170"/>
  <c r="G69" i="170"/>
  <c r="G39" i="170"/>
  <c r="G65" i="170"/>
  <c r="G102" i="170"/>
  <c r="G43" i="170"/>
  <c r="G94" i="170"/>
  <c r="G52" i="170"/>
  <c r="G20" i="170"/>
  <c r="G68" i="170"/>
  <c r="G50" i="170"/>
  <c r="G89" i="170"/>
  <c r="G47" i="170"/>
  <c r="G107" i="170"/>
  <c r="G63" i="170"/>
  <c r="G25" i="170"/>
  <c r="G76" i="170"/>
  <c r="G77" i="170"/>
  <c r="G64" i="170"/>
  <c r="G51" i="170"/>
  <c r="G88" i="170"/>
  <c r="G86" i="170"/>
  <c r="G15" i="170"/>
  <c r="G48" i="170"/>
  <c r="G71" i="170"/>
  <c r="G104" i="170"/>
  <c r="G106" i="170"/>
  <c r="G29" i="170"/>
  <c r="A109" i="172"/>
  <c r="A59" i="172"/>
  <c r="A111" i="172" s="1"/>
  <c r="A58" i="172"/>
  <c r="A110" i="172" s="1"/>
  <c r="A60" i="172"/>
  <c r="A112" i="172" s="1"/>
  <c r="E57" i="175"/>
  <c r="E109" i="175" s="1"/>
  <c r="G19" i="175"/>
  <c r="G52" i="175"/>
  <c r="G91" i="175"/>
  <c r="G33" i="175"/>
  <c r="G68" i="175"/>
  <c r="G101" i="175"/>
  <c r="G34" i="175"/>
  <c r="G69" i="175"/>
  <c r="G102" i="175"/>
  <c r="G39" i="175"/>
  <c r="G74" i="175"/>
  <c r="G107" i="175"/>
  <c r="G23" i="175"/>
  <c r="G63" i="175"/>
  <c r="G95" i="175"/>
  <c r="G37" i="175"/>
  <c r="G72" i="175"/>
  <c r="G105" i="175"/>
  <c r="G38" i="175"/>
  <c r="G73" i="175"/>
  <c r="G106" i="175"/>
  <c r="G43" i="175"/>
  <c r="G78" i="175"/>
  <c r="G28" i="175"/>
  <c r="G67" i="175"/>
  <c r="G99" i="175"/>
  <c r="G41" i="175"/>
  <c r="G76" i="175"/>
  <c r="G32" i="175"/>
  <c r="G71" i="175"/>
  <c r="G104" i="175"/>
  <c r="G45" i="175"/>
  <c r="G80" i="175"/>
  <c r="G13" i="175"/>
  <c r="G46" i="175"/>
  <c r="G81" i="175"/>
  <c r="G44" i="175"/>
  <c r="G83" i="175"/>
  <c r="G25" i="175"/>
  <c r="G36" i="175"/>
  <c r="G29" i="175"/>
  <c r="G17" i="175"/>
  <c r="G65" i="175"/>
  <c r="G22" i="175"/>
  <c r="G66" i="175"/>
  <c r="G40" i="175"/>
  <c r="G49" i="175"/>
  <c r="G21" i="175"/>
  <c r="G77" i="175"/>
  <c r="G27" i="175"/>
  <c r="G70" i="175"/>
  <c r="G48" i="175"/>
  <c r="G53" i="175"/>
  <c r="G26" i="175"/>
  <c r="G85" i="175"/>
  <c r="G31" i="175"/>
  <c r="G82" i="175"/>
  <c r="G75" i="175"/>
  <c r="G64" i="175"/>
  <c r="G30" i="175"/>
  <c r="G89" i="175"/>
  <c r="G35" i="175"/>
  <c r="G86" i="175"/>
  <c r="G79" i="175"/>
  <c r="G84" i="175"/>
  <c r="G42" i="175"/>
  <c r="G93" i="175"/>
  <c r="G47" i="175"/>
  <c r="G90" i="175"/>
  <c r="G87" i="175"/>
  <c r="G88" i="175"/>
  <c r="G50" i="175"/>
  <c r="G97" i="175"/>
  <c r="G51" i="175"/>
  <c r="G94" i="175"/>
  <c r="G16" i="175"/>
  <c r="G92" i="175"/>
  <c r="G54" i="175"/>
  <c r="G14" i="175"/>
  <c r="G55" i="175"/>
  <c r="G98" i="175"/>
  <c r="G18" i="175"/>
  <c r="G62" i="175"/>
  <c r="G103" i="175"/>
  <c r="G15" i="175"/>
  <c r="G20" i="175"/>
  <c r="G96" i="175"/>
  <c r="G61" i="175"/>
  <c r="A109" i="188"/>
  <c r="A58" i="188"/>
  <c r="A110" i="188" s="1"/>
  <c r="A59" i="188"/>
  <c r="A111" i="188" s="1"/>
  <c r="A60" i="188"/>
  <c r="A112" i="188" s="1"/>
  <c r="G104" i="189"/>
  <c r="G64" i="189"/>
  <c r="G80" i="189"/>
  <c r="G96" i="189"/>
  <c r="G68" i="189"/>
  <c r="G88" i="189"/>
  <c r="G101" i="189"/>
  <c r="G84" i="189"/>
  <c r="G72" i="189"/>
  <c r="G105" i="189"/>
  <c r="G92" i="189"/>
  <c r="G76" i="189"/>
  <c r="G43" i="189"/>
  <c r="G32" i="189"/>
  <c r="G69" i="189"/>
  <c r="G102" i="189"/>
  <c r="G41" i="189"/>
  <c r="G70" i="189"/>
  <c r="G103" i="189"/>
  <c r="G38" i="189"/>
  <c r="G71" i="189"/>
  <c r="G14" i="189"/>
  <c r="G47" i="189"/>
  <c r="G36" i="189"/>
  <c r="G73" i="189"/>
  <c r="G106" i="189"/>
  <c r="G45" i="189"/>
  <c r="G74" i="189"/>
  <c r="G107" i="189"/>
  <c r="G42" i="189"/>
  <c r="G75" i="189"/>
  <c r="G18" i="189"/>
  <c r="G51" i="189"/>
  <c r="G40" i="189"/>
  <c r="G77" i="189"/>
  <c r="G16" i="189"/>
  <c r="G49" i="189"/>
  <c r="G78" i="189"/>
  <c r="G13" i="189"/>
  <c r="G46" i="189"/>
  <c r="G79" i="189"/>
  <c r="G22" i="189"/>
  <c r="G55" i="189"/>
  <c r="G44" i="189"/>
  <c r="G81" i="189"/>
  <c r="G20" i="189"/>
  <c r="G53" i="189"/>
  <c r="G82" i="189"/>
  <c r="G17" i="189"/>
  <c r="G50" i="189"/>
  <c r="G83" i="189"/>
  <c r="G31" i="189"/>
  <c r="G19" i="189"/>
  <c r="G52" i="189"/>
  <c r="G89" i="189"/>
  <c r="G29" i="189"/>
  <c r="G90" i="189"/>
  <c r="G26" i="189"/>
  <c r="G91" i="189"/>
  <c r="G35" i="189"/>
  <c r="G23" i="189"/>
  <c r="G61" i="189"/>
  <c r="G93" i="189"/>
  <c r="G33" i="189"/>
  <c r="G62" i="189"/>
  <c r="G94" i="189"/>
  <c r="G30" i="189"/>
  <c r="G63" i="189"/>
  <c r="G95" i="189"/>
  <c r="G28" i="189"/>
  <c r="G66" i="189"/>
  <c r="G99" i="189"/>
  <c r="G48" i="189"/>
  <c r="G86" i="189"/>
  <c r="G65" i="189"/>
  <c r="G98" i="189"/>
  <c r="G85" i="189"/>
  <c r="G21" i="189"/>
  <c r="G97" i="189"/>
  <c r="G34" i="189"/>
  <c r="G27" i="189"/>
  <c r="G25" i="189"/>
  <c r="G54" i="189"/>
  <c r="G39" i="189"/>
  <c r="G37" i="189"/>
  <c r="G67" i="189"/>
  <c r="G15" i="189"/>
  <c r="E57" i="189"/>
  <c r="E109" i="189" s="1"/>
  <c r="G87" i="189"/>
  <c r="E57" i="153"/>
  <c r="E109" i="153" s="1"/>
  <c r="G88" i="153"/>
  <c r="G33" i="153"/>
  <c r="G101" i="153"/>
  <c r="G68" i="153"/>
  <c r="G45" i="153"/>
  <c r="G80" i="153"/>
  <c r="G25" i="153"/>
  <c r="G92" i="153"/>
  <c r="G37" i="153"/>
  <c r="G105" i="153"/>
  <c r="G72" i="153"/>
  <c r="G49" i="153"/>
  <c r="G16" i="153"/>
  <c r="G84" i="153"/>
  <c r="G29" i="153"/>
  <c r="G20" i="153"/>
  <c r="G76" i="153"/>
  <c r="G41" i="153"/>
  <c r="G53" i="153"/>
  <c r="G96" i="153"/>
  <c r="G64" i="153"/>
  <c r="G30" i="153"/>
  <c r="G65" i="153"/>
  <c r="G97" i="153"/>
  <c r="G35" i="153"/>
  <c r="G70" i="153"/>
  <c r="G103" i="153"/>
  <c r="G40" i="153"/>
  <c r="G79" i="153"/>
  <c r="G34" i="153"/>
  <c r="G69" i="153"/>
  <c r="G102" i="153"/>
  <c r="G39" i="153"/>
  <c r="G38" i="153"/>
  <c r="G73" i="153"/>
  <c r="G106" i="153"/>
  <c r="G43" i="153"/>
  <c r="G78" i="153"/>
  <c r="G15" i="153"/>
  <c r="G48" i="153"/>
  <c r="G87" i="153"/>
  <c r="G42" i="153"/>
  <c r="G77" i="153"/>
  <c r="G14" i="153"/>
  <c r="G47" i="153"/>
  <c r="G82" i="153"/>
  <c r="G19" i="153"/>
  <c r="G52" i="153"/>
  <c r="G91" i="153"/>
  <c r="G13" i="153"/>
  <c r="G46" i="153"/>
  <c r="G81" i="153"/>
  <c r="G18" i="153"/>
  <c r="G51" i="153"/>
  <c r="G86" i="153"/>
  <c r="G23" i="153"/>
  <c r="G63" i="153"/>
  <c r="G95" i="153"/>
  <c r="G61" i="153"/>
  <c r="G62" i="153"/>
  <c r="G32" i="153"/>
  <c r="G104" i="153"/>
  <c r="G85" i="153"/>
  <c r="G89" i="153"/>
  <c r="G74" i="153"/>
  <c r="G44" i="153"/>
  <c r="G17" i="153"/>
  <c r="G93" i="153"/>
  <c r="G90" i="153"/>
  <c r="G67" i="153"/>
  <c r="G21" i="153"/>
  <c r="G22" i="153"/>
  <c r="G94" i="153"/>
  <c r="G71" i="153"/>
  <c r="G26" i="153"/>
  <c r="G27" i="153"/>
  <c r="G98" i="153"/>
  <c r="G75" i="153"/>
  <c r="G54" i="153"/>
  <c r="G55" i="153"/>
  <c r="G28" i="153"/>
  <c r="G99" i="153"/>
  <c r="G50" i="153"/>
  <c r="G31" i="153"/>
  <c r="G66" i="153"/>
  <c r="G107" i="153"/>
  <c r="G36" i="153"/>
  <c r="G83" i="153"/>
  <c r="A109" i="159"/>
  <c r="A60" i="159"/>
  <c r="A112" i="159" s="1"/>
  <c r="A59" i="159"/>
  <c r="A111" i="159" s="1"/>
  <c r="A58" i="159"/>
  <c r="A110" i="159" s="1"/>
  <c r="E57" i="160"/>
  <c r="E109" i="160" s="1"/>
  <c r="G95" i="160"/>
  <c r="G63" i="160"/>
  <c r="G52" i="160"/>
  <c r="G19" i="160"/>
  <c r="G75" i="160"/>
  <c r="G32" i="160"/>
  <c r="G87" i="160"/>
  <c r="G44" i="160"/>
  <c r="G99" i="160"/>
  <c r="G67" i="160"/>
  <c r="G23" i="160"/>
  <c r="G79" i="160"/>
  <c r="G36" i="160"/>
  <c r="G91" i="160"/>
  <c r="G48" i="160"/>
  <c r="G15" i="160"/>
  <c r="G83" i="160"/>
  <c r="G40" i="160"/>
  <c r="G104" i="160"/>
  <c r="G28" i="160"/>
  <c r="G71" i="160"/>
  <c r="G25" i="160"/>
  <c r="G92" i="160"/>
  <c r="G26" i="160"/>
  <c r="G61" i="160"/>
  <c r="G93" i="160"/>
  <c r="G31" i="160"/>
  <c r="G66" i="160"/>
  <c r="G98" i="160"/>
  <c r="G29" i="160"/>
  <c r="G64" i="160"/>
  <c r="G96" i="160"/>
  <c r="G30" i="160"/>
  <c r="G65" i="160"/>
  <c r="G97" i="160"/>
  <c r="G35" i="160"/>
  <c r="G70" i="160"/>
  <c r="G103" i="160"/>
  <c r="G33" i="160"/>
  <c r="G68" i="160"/>
  <c r="G101" i="160"/>
  <c r="G34" i="160"/>
  <c r="G69" i="160"/>
  <c r="G102" i="160"/>
  <c r="G39" i="160"/>
  <c r="G74" i="160"/>
  <c r="G107" i="160"/>
  <c r="G37" i="160"/>
  <c r="G72" i="160"/>
  <c r="G105" i="160"/>
  <c r="G38" i="160"/>
  <c r="G73" i="160"/>
  <c r="G106" i="160"/>
  <c r="G43" i="160"/>
  <c r="G78" i="160"/>
  <c r="G41" i="160"/>
  <c r="G76" i="160"/>
  <c r="G42" i="160"/>
  <c r="G77" i="160"/>
  <c r="G14" i="160"/>
  <c r="G47" i="160"/>
  <c r="G82" i="160"/>
  <c r="G45" i="160"/>
  <c r="G80" i="160"/>
  <c r="G13" i="160"/>
  <c r="G46" i="160"/>
  <c r="G81" i="160"/>
  <c r="G18" i="160"/>
  <c r="G51" i="160"/>
  <c r="G86" i="160"/>
  <c r="G16" i="160"/>
  <c r="G49" i="160"/>
  <c r="G84" i="160"/>
  <c r="G17" i="160"/>
  <c r="G50" i="160"/>
  <c r="G85" i="160"/>
  <c r="G22" i="160"/>
  <c r="G55" i="160"/>
  <c r="G90" i="160"/>
  <c r="G89" i="160"/>
  <c r="G27" i="160"/>
  <c r="G62" i="160"/>
  <c r="G20" i="160"/>
  <c r="G94" i="160"/>
  <c r="G53" i="160"/>
  <c r="G88" i="160"/>
  <c r="G21" i="160"/>
  <c r="G54" i="160"/>
  <c r="A109" i="163"/>
  <c r="A58" i="163"/>
  <c r="A110" i="163" s="1"/>
  <c r="A59" i="163"/>
  <c r="A111" i="163" s="1"/>
  <c r="A60" i="163"/>
  <c r="A112" i="163" s="1"/>
  <c r="E57" i="164"/>
  <c r="E109" i="164" s="1"/>
  <c r="G37" i="164"/>
  <c r="G72" i="164"/>
  <c r="G105" i="164"/>
  <c r="G42" i="164"/>
  <c r="G77" i="164"/>
  <c r="G14" i="164"/>
  <c r="G47" i="164"/>
  <c r="G82" i="164"/>
  <c r="G19" i="164"/>
  <c r="G52" i="164"/>
  <c r="G91" i="164"/>
  <c r="G25" i="164"/>
  <c r="G92" i="164"/>
  <c r="G30" i="164"/>
  <c r="G65" i="164"/>
  <c r="G97" i="164"/>
  <c r="G35" i="164"/>
  <c r="G70" i="164"/>
  <c r="G103" i="164"/>
  <c r="G40" i="164"/>
  <c r="G79" i="164"/>
  <c r="G29" i="164"/>
  <c r="G76" i="164"/>
  <c r="G21" i="164"/>
  <c r="G69" i="164"/>
  <c r="G18" i="164"/>
  <c r="G62" i="164"/>
  <c r="G107" i="164"/>
  <c r="G63" i="164"/>
  <c r="G104" i="164"/>
  <c r="G33" i="164"/>
  <c r="G80" i="164"/>
  <c r="G26" i="164"/>
  <c r="G73" i="164"/>
  <c r="G22" i="164"/>
  <c r="G66" i="164"/>
  <c r="G15" i="164"/>
  <c r="G67" i="164"/>
  <c r="G41" i="164"/>
  <c r="G84" i="164"/>
  <c r="G34" i="164"/>
  <c r="G81" i="164"/>
  <c r="G27" i="164"/>
  <c r="G74" i="164"/>
  <c r="G23" i="164"/>
  <c r="G71" i="164"/>
  <c r="G45" i="164"/>
  <c r="G88" i="164"/>
  <c r="G38" i="164"/>
  <c r="G85" i="164"/>
  <c r="G31" i="164"/>
  <c r="G78" i="164"/>
  <c r="G28" i="164"/>
  <c r="G75" i="164"/>
  <c r="G49" i="164"/>
  <c r="G96" i="164"/>
  <c r="G46" i="164"/>
  <c r="G89" i="164"/>
  <c r="G39" i="164"/>
  <c r="G86" i="164"/>
  <c r="G32" i="164"/>
  <c r="G83" i="164"/>
  <c r="G53" i="164"/>
  <c r="G101" i="164"/>
  <c r="G50" i="164"/>
  <c r="G93" i="164"/>
  <c r="G43" i="164"/>
  <c r="G90" i="164"/>
  <c r="G36" i="164"/>
  <c r="G87" i="164"/>
  <c r="G16" i="164"/>
  <c r="G64" i="164"/>
  <c r="G13" i="164"/>
  <c r="G54" i="164"/>
  <c r="G102" i="164"/>
  <c r="G51" i="164"/>
  <c r="G94" i="164"/>
  <c r="G44" i="164"/>
  <c r="G95" i="164"/>
  <c r="G98" i="164"/>
  <c r="G48" i="164"/>
  <c r="G20" i="164"/>
  <c r="G99" i="164"/>
  <c r="G68" i="164"/>
  <c r="G17" i="164"/>
  <c r="G61" i="164"/>
  <c r="G106" i="164"/>
  <c r="G55" i="164"/>
  <c r="G104" i="166"/>
  <c r="G64" i="166"/>
  <c r="G92" i="166"/>
  <c r="G96" i="166"/>
  <c r="G88" i="166"/>
  <c r="G76" i="166"/>
  <c r="G84" i="166"/>
  <c r="G72" i="166"/>
  <c r="G80" i="166"/>
  <c r="G68" i="166"/>
  <c r="G35" i="166"/>
  <c r="G23" i="166"/>
  <c r="G61" i="166"/>
  <c r="G93" i="166"/>
  <c r="G33" i="166"/>
  <c r="G66" i="166"/>
  <c r="G98" i="166"/>
  <c r="G34" i="166"/>
  <c r="G71" i="166"/>
  <c r="G39" i="166"/>
  <c r="G28" i="166"/>
  <c r="G65" i="166"/>
  <c r="G97" i="166"/>
  <c r="G37" i="166"/>
  <c r="G70" i="166"/>
  <c r="G103" i="166"/>
  <c r="G38" i="166"/>
  <c r="G75" i="166"/>
  <c r="G43" i="166"/>
  <c r="G32" i="166"/>
  <c r="G69" i="166"/>
  <c r="G102" i="166"/>
  <c r="G41" i="166"/>
  <c r="G74" i="166"/>
  <c r="G107" i="166"/>
  <c r="G42" i="166"/>
  <c r="G79" i="166"/>
  <c r="G14" i="166"/>
  <c r="G47" i="166"/>
  <c r="G36" i="166"/>
  <c r="G73" i="166"/>
  <c r="G106" i="166"/>
  <c r="G45" i="166"/>
  <c r="G78" i="166"/>
  <c r="G13" i="166"/>
  <c r="G46" i="166"/>
  <c r="G83" i="166"/>
  <c r="G18" i="166"/>
  <c r="G22" i="166"/>
  <c r="G55" i="166"/>
  <c r="G44" i="166"/>
  <c r="G81" i="166"/>
  <c r="G20" i="166"/>
  <c r="G53" i="166"/>
  <c r="G86" i="166"/>
  <c r="G21" i="166"/>
  <c r="G54" i="166"/>
  <c r="G91" i="166"/>
  <c r="G105" i="166"/>
  <c r="G27" i="166"/>
  <c r="G15" i="166"/>
  <c r="G48" i="166"/>
  <c r="G85" i="166"/>
  <c r="G25" i="166"/>
  <c r="E57" i="166"/>
  <c r="E109" i="166" s="1"/>
  <c r="G90" i="166"/>
  <c r="G26" i="166"/>
  <c r="G63" i="166"/>
  <c r="G95" i="166"/>
  <c r="G52" i="166"/>
  <c r="G94" i="166"/>
  <c r="G77" i="166"/>
  <c r="G17" i="166"/>
  <c r="G89" i="166"/>
  <c r="G30" i="166"/>
  <c r="G16" i="166"/>
  <c r="G50" i="166"/>
  <c r="G101" i="166"/>
  <c r="G31" i="166"/>
  <c r="G29" i="166"/>
  <c r="G67" i="166"/>
  <c r="G51" i="166"/>
  <c r="G49" i="166"/>
  <c r="G87" i="166"/>
  <c r="G19" i="166"/>
  <c r="G62" i="166"/>
  <c r="G99" i="166"/>
  <c r="G40" i="166"/>
  <c r="G82" i="166"/>
  <c r="A109" i="174"/>
  <c r="A59" i="174"/>
  <c r="A111" i="174" s="1"/>
  <c r="A58" i="174"/>
  <c r="A110" i="174" s="1"/>
  <c r="A60" i="174"/>
  <c r="A112" i="174" s="1"/>
  <c r="A109" i="177"/>
  <c r="A60" i="177"/>
  <c r="A112" i="177" s="1"/>
  <c r="A59" i="177"/>
  <c r="A111" i="177" s="1"/>
  <c r="A58" i="177"/>
  <c r="A110" i="177" s="1"/>
  <c r="E57" i="179"/>
  <c r="E109" i="179" s="1"/>
  <c r="G93" i="179"/>
  <c r="G61" i="179"/>
  <c r="G26" i="179"/>
  <c r="G106" i="179"/>
  <c r="G73" i="179"/>
  <c r="G38" i="179"/>
  <c r="G85" i="179"/>
  <c r="G50" i="179"/>
  <c r="G17" i="179"/>
  <c r="G97" i="179"/>
  <c r="G65" i="179"/>
  <c r="G30" i="179"/>
  <c r="G77" i="179"/>
  <c r="G42" i="179"/>
  <c r="G89" i="179"/>
  <c r="G54" i="179"/>
  <c r="G21" i="179"/>
  <c r="G81" i="179"/>
  <c r="G46" i="179"/>
  <c r="G13" i="179"/>
  <c r="G69" i="179"/>
  <c r="G102" i="179"/>
  <c r="G34" i="179"/>
  <c r="G35" i="179"/>
  <c r="G70" i="179"/>
  <c r="G103" i="179"/>
  <c r="G40" i="179"/>
  <c r="G79" i="179"/>
  <c r="G16" i="179"/>
  <c r="G49" i="179"/>
  <c r="G84" i="179"/>
  <c r="G39" i="179"/>
  <c r="G74" i="179"/>
  <c r="G107" i="179"/>
  <c r="G44" i="179"/>
  <c r="G83" i="179"/>
  <c r="G20" i="179"/>
  <c r="G53" i="179"/>
  <c r="G88" i="179"/>
  <c r="G43" i="179"/>
  <c r="G78" i="179"/>
  <c r="G15" i="179"/>
  <c r="G48" i="179"/>
  <c r="G87" i="179"/>
  <c r="G25" i="179"/>
  <c r="G92" i="179"/>
  <c r="G14" i="179"/>
  <c r="G47" i="179"/>
  <c r="G82" i="179"/>
  <c r="G19" i="179"/>
  <c r="G52" i="179"/>
  <c r="G91" i="179"/>
  <c r="G29" i="179"/>
  <c r="G64" i="179"/>
  <c r="G96" i="179"/>
  <c r="G18" i="179"/>
  <c r="G51" i="179"/>
  <c r="G86" i="179"/>
  <c r="G23" i="179"/>
  <c r="G63" i="179"/>
  <c r="G95" i="179"/>
  <c r="G22" i="179"/>
  <c r="G55" i="179"/>
  <c r="G90" i="179"/>
  <c r="G28" i="179"/>
  <c r="G67" i="179"/>
  <c r="G99" i="179"/>
  <c r="G37" i="179"/>
  <c r="G72" i="179"/>
  <c r="G105" i="179"/>
  <c r="G27" i="179"/>
  <c r="G62" i="179"/>
  <c r="G94" i="179"/>
  <c r="G32" i="179"/>
  <c r="G71" i="179"/>
  <c r="G104" i="179"/>
  <c r="G41" i="179"/>
  <c r="G76" i="179"/>
  <c r="G31" i="179"/>
  <c r="G68" i="179"/>
  <c r="G66" i="179"/>
  <c r="G80" i="179"/>
  <c r="G98" i="179"/>
  <c r="G101" i="179"/>
  <c r="G36" i="179"/>
  <c r="G75" i="179"/>
  <c r="G33" i="179"/>
  <c r="G45" i="179"/>
  <c r="A109" i="179"/>
  <c r="A60" i="179"/>
  <c r="A112" i="179" s="1"/>
  <c r="A59" i="179"/>
  <c r="A111" i="179" s="1"/>
  <c r="A58" i="179"/>
  <c r="A110" i="179" s="1"/>
  <c r="E57" i="183"/>
  <c r="E109" i="183" s="1"/>
  <c r="G35" i="183"/>
  <c r="G70" i="183"/>
  <c r="G103" i="183"/>
  <c r="G40" i="183"/>
  <c r="G79" i="183"/>
  <c r="G45" i="183"/>
  <c r="G80" i="183"/>
  <c r="G17" i="183"/>
  <c r="G50" i="183"/>
  <c r="G85" i="183"/>
  <c r="G39" i="183"/>
  <c r="G74" i="183"/>
  <c r="G107" i="183"/>
  <c r="G44" i="183"/>
  <c r="G83" i="183"/>
  <c r="G16" i="183"/>
  <c r="G49" i="183"/>
  <c r="G84" i="183"/>
  <c r="G21" i="183"/>
  <c r="G54" i="183"/>
  <c r="G89" i="183"/>
  <c r="G43" i="183"/>
  <c r="G78" i="183"/>
  <c r="G15" i="183"/>
  <c r="G48" i="183"/>
  <c r="G87" i="183"/>
  <c r="G20" i="183"/>
  <c r="G53" i="183"/>
  <c r="G88" i="183"/>
  <c r="G26" i="183"/>
  <c r="G61" i="183"/>
  <c r="G93" i="183"/>
  <c r="G14" i="183"/>
  <c r="G47" i="183"/>
  <c r="G82" i="183"/>
  <c r="G19" i="183"/>
  <c r="G52" i="183"/>
  <c r="G91" i="183"/>
  <c r="G25" i="183"/>
  <c r="G92" i="183"/>
  <c r="G30" i="183"/>
  <c r="G65" i="183"/>
  <c r="G97" i="183"/>
  <c r="G18" i="183"/>
  <c r="G22" i="183"/>
  <c r="G55" i="183"/>
  <c r="G90" i="183"/>
  <c r="G28" i="183"/>
  <c r="G67" i="183"/>
  <c r="G99" i="183"/>
  <c r="G27" i="183"/>
  <c r="G62" i="183"/>
  <c r="G94" i="183"/>
  <c r="G32" i="183"/>
  <c r="G71" i="183"/>
  <c r="G104" i="183"/>
  <c r="G37" i="183"/>
  <c r="G72" i="183"/>
  <c r="G105" i="183"/>
  <c r="G42" i="183"/>
  <c r="G77" i="183"/>
  <c r="G51" i="183"/>
  <c r="G95" i="183"/>
  <c r="G96" i="183"/>
  <c r="G81" i="183"/>
  <c r="G66" i="183"/>
  <c r="G101" i="183"/>
  <c r="G102" i="183"/>
  <c r="G86" i="183"/>
  <c r="G29" i="183"/>
  <c r="G13" i="183"/>
  <c r="G106" i="183"/>
  <c r="G98" i="183"/>
  <c r="G33" i="183"/>
  <c r="G34" i="183"/>
  <c r="G23" i="183"/>
  <c r="G41" i="183"/>
  <c r="G38" i="183"/>
  <c r="G36" i="183"/>
  <c r="G64" i="183"/>
  <c r="G46" i="183"/>
  <c r="G63" i="183"/>
  <c r="G68" i="183"/>
  <c r="G69" i="183"/>
  <c r="G76" i="183"/>
  <c r="G73" i="183"/>
  <c r="G31" i="183"/>
  <c r="G75" i="183"/>
  <c r="G48" i="185"/>
  <c r="G43" i="185"/>
  <c r="G78" i="185"/>
  <c r="G63" i="185"/>
  <c r="G95" i="185"/>
  <c r="G33" i="185"/>
  <c r="G68" i="185"/>
  <c r="G101" i="185"/>
  <c r="G13" i="185"/>
  <c r="G46" i="185"/>
  <c r="G81" i="185"/>
  <c r="G14" i="185"/>
  <c r="G47" i="185"/>
  <c r="G82" i="185"/>
  <c r="G67" i="185"/>
  <c r="G99" i="185"/>
  <c r="G37" i="185"/>
  <c r="G72" i="185"/>
  <c r="G105" i="185"/>
  <c r="G17" i="185"/>
  <c r="G50" i="185"/>
  <c r="G85" i="185"/>
  <c r="G18" i="185"/>
  <c r="G51" i="185"/>
  <c r="G86" i="185"/>
  <c r="G71" i="185"/>
  <c r="G104" i="185"/>
  <c r="G41" i="185"/>
  <c r="G76" i="185"/>
  <c r="G15" i="185"/>
  <c r="G21" i="185"/>
  <c r="G54" i="185"/>
  <c r="G89" i="185"/>
  <c r="G22" i="185"/>
  <c r="G55" i="185"/>
  <c r="G90" i="185"/>
  <c r="G75" i="185"/>
  <c r="G45" i="185"/>
  <c r="G80" i="185"/>
  <c r="G23" i="185"/>
  <c r="G26" i="185"/>
  <c r="G61" i="185"/>
  <c r="G93" i="185"/>
  <c r="G27" i="185"/>
  <c r="G62" i="185"/>
  <c r="G94" i="185"/>
  <c r="G79" i="185"/>
  <c r="G16" i="185"/>
  <c r="G49" i="185"/>
  <c r="G84" i="185"/>
  <c r="G32" i="185"/>
  <c r="G30" i="185"/>
  <c r="G65" i="185"/>
  <c r="G97" i="185"/>
  <c r="G19" i="185"/>
  <c r="G31" i="185"/>
  <c r="G66" i="185"/>
  <c r="G98" i="185"/>
  <c r="G83" i="185"/>
  <c r="G20" i="185"/>
  <c r="G53" i="185"/>
  <c r="G88" i="185"/>
  <c r="G52" i="185"/>
  <c r="G34" i="185"/>
  <c r="G69" i="185"/>
  <c r="G102" i="185"/>
  <c r="G28" i="185"/>
  <c r="G35" i="185"/>
  <c r="G70" i="185"/>
  <c r="G103" i="185"/>
  <c r="G87" i="185"/>
  <c r="G25" i="185"/>
  <c r="G92" i="185"/>
  <c r="G38" i="185"/>
  <c r="G73" i="185"/>
  <c r="G106" i="185"/>
  <c r="G29" i="185"/>
  <c r="G64" i="185"/>
  <c r="G96" i="185"/>
  <c r="G36" i="185"/>
  <c r="G44" i="185"/>
  <c r="G39" i="185"/>
  <c r="G42" i="185"/>
  <c r="G74" i="185"/>
  <c r="G77" i="185"/>
  <c r="G107" i="185"/>
  <c r="G40" i="185"/>
  <c r="E57" i="185"/>
  <c r="E109" i="185" s="1"/>
  <c r="G91" i="185"/>
  <c r="A109" i="154"/>
  <c r="A59" i="154"/>
  <c r="A111" i="154" s="1"/>
  <c r="A60" i="154"/>
  <c r="A112" i="154" s="1"/>
  <c r="A58" i="154"/>
  <c r="A110" i="154" s="1"/>
  <c r="A109" i="158"/>
  <c r="A60" i="158"/>
  <c r="A112" i="158" s="1"/>
  <c r="A58" i="158"/>
  <c r="A110" i="158" s="1"/>
  <c r="A59" i="158"/>
  <c r="A111" i="158" s="1"/>
  <c r="G104" i="159"/>
  <c r="G76" i="159"/>
  <c r="G47" i="159"/>
  <c r="G14" i="159"/>
  <c r="G84" i="159"/>
  <c r="G44" i="159"/>
  <c r="G27" i="159"/>
  <c r="G43" i="159"/>
  <c r="G80" i="159"/>
  <c r="G15" i="159"/>
  <c r="G48" i="159"/>
  <c r="G85" i="159"/>
  <c r="G25" i="159"/>
  <c r="E57" i="159"/>
  <c r="E109" i="159" s="1"/>
  <c r="G86" i="159"/>
  <c r="G21" i="159"/>
  <c r="G54" i="159"/>
  <c r="G87" i="159"/>
  <c r="G88" i="159"/>
  <c r="G72" i="159"/>
  <c r="G39" i="159"/>
  <c r="G35" i="159"/>
  <c r="G105" i="159"/>
  <c r="G68" i="159"/>
  <c r="G23" i="159"/>
  <c r="G61" i="159"/>
  <c r="G93" i="159"/>
  <c r="G33" i="159"/>
  <c r="G62" i="159"/>
  <c r="G94" i="159"/>
  <c r="G30" i="159"/>
  <c r="G63" i="159"/>
  <c r="G95" i="159"/>
  <c r="G96" i="159"/>
  <c r="G92" i="159"/>
  <c r="G32" i="159"/>
  <c r="G69" i="159"/>
  <c r="G102" i="159"/>
  <c r="G41" i="159"/>
  <c r="G70" i="159"/>
  <c r="G103" i="159"/>
  <c r="G38" i="159"/>
  <c r="G71" i="159"/>
  <c r="G22" i="159"/>
  <c r="G18" i="159"/>
  <c r="G36" i="159"/>
  <c r="G73" i="159"/>
  <c r="G106" i="159"/>
  <c r="G45" i="159"/>
  <c r="G74" i="159"/>
  <c r="G107" i="159"/>
  <c r="G42" i="159"/>
  <c r="G75" i="159"/>
  <c r="G55" i="159"/>
  <c r="G19" i="159"/>
  <c r="G97" i="159"/>
  <c r="G31" i="159"/>
  <c r="G28" i="159"/>
  <c r="G51" i="159"/>
  <c r="G40" i="159"/>
  <c r="G20" i="159"/>
  <c r="G82" i="159"/>
  <c r="G50" i="159"/>
  <c r="G101" i="159"/>
  <c r="G52" i="159"/>
  <c r="G29" i="159"/>
  <c r="G90" i="159"/>
  <c r="G65" i="159"/>
  <c r="G37" i="159"/>
  <c r="G98" i="159"/>
  <c r="G67" i="159"/>
  <c r="G77" i="159"/>
  <c r="G49" i="159"/>
  <c r="G13" i="159"/>
  <c r="G79" i="159"/>
  <c r="G81" i="159"/>
  <c r="G53" i="159"/>
  <c r="G17" i="159"/>
  <c r="G83" i="159"/>
  <c r="G66" i="159"/>
  <c r="G78" i="159"/>
  <c r="G64" i="159"/>
  <c r="G26" i="159"/>
  <c r="G34" i="159"/>
  <c r="G46" i="159"/>
  <c r="G89" i="159"/>
  <c r="G91" i="159"/>
  <c r="G16" i="159"/>
  <c r="G99" i="159"/>
  <c r="E57" i="161"/>
  <c r="E109" i="161" s="1"/>
  <c r="G41" i="161"/>
  <c r="G19" i="161"/>
  <c r="G52" i="161"/>
  <c r="G91" i="161"/>
  <c r="G26" i="161"/>
  <c r="G61" i="161"/>
  <c r="G93" i="161"/>
  <c r="G80" i="161"/>
  <c r="G31" i="161"/>
  <c r="G66" i="161"/>
  <c r="G98" i="161"/>
  <c r="G45" i="161"/>
  <c r="G23" i="161"/>
  <c r="G63" i="161"/>
  <c r="G95" i="161"/>
  <c r="G30" i="161"/>
  <c r="G65" i="161"/>
  <c r="G97" i="161"/>
  <c r="G84" i="161"/>
  <c r="G35" i="161"/>
  <c r="G70" i="161"/>
  <c r="G103" i="161"/>
  <c r="G49" i="161"/>
  <c r="G28" i="161"/>
  <c r="G67" i="161"/>
  <c r="G99" i="161"/>
  <c r="G34" i="161"/>
  <c r="G69" i="161"/>
  <c r="G102" i="161"/>
  <c r="G88" i="161"/>
  <c r="G39" i="161"/>
  <c r="G74" i="161"/>
  <c r="G107" i="161"/>
  <c r="G53" i="161"/>
  <c r="G32" i="161"/>
  <c r="G71" i="161"/>
  <c r="G104" i="161"/>
  <c r="G38" i="161"/>
  <c r="G73" i="161"/>
  <c r="G106" i="161"/>
  <c r="G92" i="161"/>
  <c r="G43" i="161"/>
  <c r="G78" i="161"/>
  <c r="G16" i="161"/>
  <c r="G25" i="161"/>
  <c r="G64" i="161"/>
  <c r="G36" i="161"/>
  <c r="G75" i="161"/>
  <c r="G42" i="161"/>
  <c r="G77" i="161"/>
  <c r="G20" i="161"/>
  <c r="G14" i="161"/>
  <c r="G47" i="161"/>
  <c r="G82" i="161"/>
  <c r="G101" i="161"/>
  <c r="G29" i="161"/>
  <c r="G76" i="161"/>
  <c r="G40" i="161"/>
  <c r="G79" i="161"/>
  <c r="G13" i="161"/>
  <c r="G46" i="161"/>
  <c r="G81" i="161"/>
  <c r="G96" i="161"/>
  <c r="G18" i="161"/>
  <c r="G51" i="161"/>
  <c r="G86" i="161"/>
  <c r="G33" i="161"/>
  <c r="G105" i="161"/>
  <c r="G44" i="161"/>
  <c r="G83" i="161"/>
  <c r="G17" i="161"/>
  <c r="G50" i="161"/>
  <c r="G85" i="161"/>
  <c r="G68" i="161"/>
  <c r="G22" i="161"/>
  <c r="G55" i="161"/>
  <c r="G90" i="161"/>
  <c r="G37" i="161"/>
  <c r="G27" i="161"/>
  <c r="G15" i="161"/>
  <c r="G62" i="161"/>
  <c r="G48" i="161"/>
  <c r="G94" i="161"/>
  <c r="G87" i="161"/>
  <c r="G21" i="161"/>
  <c r="G54" i="161"/>
  <c r="G89" i="161"/>
  <c r="G72" i="161"/>
  <c r="G80" i="177"/>
  <c r="G45" i="177"/>
  <c r="G92" i="177"/>
  <c r="G25" i="177"/>
  <c r="G105" i="177"/>
  <c r="G72" i="177"/>
  <c r="G37" i="177"/>
  <c r="G84" i="177"/>
  <c r="G49" i="177"/>
  <c r="G16" i="177"/>
  <c r="G96" i="177"/>
  <c r="G64" i="177"/>
  <c r="G29" i="177"/>
  <c r="G76" i="177"/>
  <c r="G41" i="177"/>
  <c r="G101" i="177"/>
  <c r="G68" i="177"/>
  <c r="G33" i="177"/>
  <c r="G53" i="177"/>
  <c r="G88" i="177"/>
  <c r="G20" i="177"/>
  <c r="G42" i="177"/>
  <c r="G77" i="177"/>
  <c r="G14" i="177"/>
  <c r="G47" i="177"/>
  <c r="G82" i="177"/>
  <c r="G19" i="177"/>
  <c r="G52" i="177"/>
  <c r="G91" i="177"/>
  <c r="G13" i="177"/>
  <c r="G46" i="177"/>
  <c r="G81" i="177"/>
  <c r="G18" i="177"/>
  <c r="G51" i="177"/>
  <c r="G86" i="177"/>
  <c r="G23" i="177"/>
  <c r="G63" i="177"/>
  <c r="G95" i="177"/>
  <c r="G17" i="177"/>
  <c r="G50" i="177"/>
  <c r="G85" i="177"/>
  <c r="G22" i="177"/>
  <c r="G55" i="177"/>
  <c r="G90" i="177"/>
  <c r="G28" i="177"/>
  <c r="G67" i="177"/>
  <c r="G99" i="177"/>
  <c r="G21" i="177"/>
  <c r="G54" i="177"/>
  <c r="G89" i="177"/>
  <c r="G27" i="177"/>
  <c r="G62" i="177"/>
  <c r="G94" i="177"/>
  <c r="G32" i="177"/>
  <c r="G71" i="177"/>
  <c r="G104" i="177"/>
  <c r="G30" i="177"/>
  <c r="G34" i="177"/>
  <c r="G69" i="177"/>
  <c r="G102" i="177"/>
  <c r="G39" i="177"/>
  <c r="G74" i="177"/>
  <c r="G107" i="177"/>
  <c r="G44" i="177"/>
  <c r="G83" i="177"/>
  <c r="G73" i="177"/>
  <c r="G70" i="177"/>
  <c r="G75" i="177"/>
  <c r="G93" i="177"/>
  <c r="G78" i="177"/>
  <c r="G79" i="177"/>
  <c r="G97" i="177"/>
  <c r="G98" i="177"/>
  <c r="G87" i="177"/>
  <c r="E57" i="177"/>
  <c r="E109" i="177" s="1"/>
  <c r="G106" i="177"/>
  <c r="G103" i="177"/>
  <c r="G26" i="177"/>
  <c r="G31" i="177"/>
  <c r="G15" i="177"/>
  <c r="G38" i="177"/>
  <c r="G35" i="177"/>
  <c r="G36" i="177"/>
  <c r="G61" i="177"/>
  <c r="G43" i="177"/>
  <c r="G40" i="177"/>
  <c r="G66" i="177"/>
  <c r="G48" i="177"/>
  <c r="G65" i="177"/>
  <c r="A109" i="180"/>
  <c r="A60" i="180"/>
  <c r="A112" i="180" s="1"/>
  <c r="A58" i="180"/>
  <c r="A110" i="180" s="1"/>
  <c r="A59" i="180"/>
  <c r="A111" i="180" s="1"/>
  <c r="G107" i="181"/>
  <c r="G74" i="181"/>
  <c r="G51" i="181"/>
  <c r="G18" i="181"/>
  <c r="G86" i="181"/>
  <c r="G31" i="181"/>
  <c r="G98" i="181"/>
  <c r="G66" i="181"/>
  <c r="G43" i="181"/>
  <c r="G78" i="181"/>
  <c r="G55" i="181"/>
  <c r="G22" i="181"/>
  <c r="G90" i="181"/>
  <c r="G35" i="181"/>
  <c r="G103" i="181"/>
  <c r="G70" i="181"/>
  <c r="G47" i="181"/>
  <c r="G14" i="181"/>
  <c r="G94" i="181"/>
  <c r="G62" i="181"/>
  <c r="G39" i="181"/>
  <c r="G82" i="181"/>
  <c r="G27" i="181"/>
  <c r="G40" i="181"/>
  <c r="G79" i="181"/>
  <c r="G45" i="181"/>
  <c r="G80" i="181"/>
  <c r="G17" i="181"/>
  <c r="G50" i="181"/>
  <c r="G85" i="181"/>
  <c r="G44" i="181"/>
  <c r="G83" i="181"/>
  <c r="G16" i="181"/>
  <c r="G32" i="181"/>
  <c r="G71" i="181"/>
  <c r="G104" i="181"/>
  <c r="G37" i="181"/>
  <c r="G72" i="181"/>
  <c r="G105" i="181"/>
  <c r="G42" i="181"/>
  <c r="G77" i="181"/>
  <c r="G52" i="181"/>
  <c r="G101" i="181"/>
  <c r="G54" i="181"/>
  <c r="G97" i="181"/>
  <c r="G63" i="181"/>
  <c r="G20" i="181"/>
  <c r="G64" i="181"/>
  <c r="G13" i="181"/>
  <c r="G61" i="181"/>
  <c r="G102" i="181"/>
  <c r="G15" i="181"/>
  <c r="G67" i="181"/>
  <c r="G25" i="181"/>
  <c r="G68" i="181"/>
  <c r="G21" i="181"/>
  <c r="G65" i="181"/>
  <c r="G106" i="181"/>
  <c r="G19" i="181"/>
  <c r="G75" i="181"/>
  <c r="G29" i="181"/>
  <c r="G76" i="181"/>
  <c r="G26" i="181"/>
  <c r="G69" i="181"/>
  <c r="G23" i="181"/>
  <c r="G87" i="181"/>
  <c r="G33" i="181"/>
  <c r="G84" i="181"/>
  <c r="G30" i="181"/>
  <c r="G73" i="181"/>
  <c r="G28" i="181"/>
  <c r="G91" i="181"/>
  <c r="G41" i="181"/>
  <c r="G88" i="181"/>
  <c r="G34" i="181"/>
  <c r="G81" i="181"/>
  <c r="G36" i="181"/>
  <c r="G95" i="181"/>
  <c r="G49" i="181"/>
  <c r="G92" i="181"/>
  <c r="G38" i="181"/>
  <c r="G89" i="181"/>
  <c r="G99" i="181"/>
  <c r="G53" i="181"/>
  <c r="E57" i="181"/>
  <c r="E109" i="181" s="1"/>
  <c r="G96" i="181"/>
  <c r="G46" i="181"/>
  <c r="G93" i="181"/>
  <c r="G48" i="181"/>
  <c r="A60" i="181"/>
  <c r="A112" i="181" s="1"/>
  <c r="A58" i="181"/>
  <c r="A110" i="181" s="1"/>
  <c r="A109" i="181"/>
  <c r="A59" i="181"/>
  <c r="A111" i="181" s="1"/>
  <c r="A60" i="182"/>
  <c r="A112" i="182" s="1"/>
  <c r="A109" i="182"/>
  <c r="A59" i="182"/>
  <c r="A111" i="182" s="1"/>
  <c r="A58" i="182"/>
  <c r="A110" i="182" s="1"/>
  <c r="E57" i="154"/>
  <c r="E109" i="154" s="1"/>
  <c r="G92" i="154"/>
  <c r="G25" i="154"/>
  <c r="G105" i="154"/>
  <c r="G72" i="154"/>
  <c r="G37" i="154"/>
  <c r="G84" i="154"/>
  <c r="G49" i="154"/>
  <c r="G16" i="154"/>
  <c r="G96" i="154"/>
  <c r="G64" i="154"/>
  <c r="G29" i="154"/>
  <c r="G76" i="154"/>
  <c r="G41" i="154"/>
  <c r="G88" i="154"/>
  <c r="G53" i="154"/>
  <c r="G20" i="154"/>
  <c r="G101" i="154"/>
  <c r="G68" i="154"/>
  <c r="G33" i="154"/>
  <c r="G80" i="154"/>
  <c r="G45" i="154"/>
  <c r="G42" i="154"/>
  <c r="G13" i="154"/>
  <c r="G17" i="154"/>
  <c r="G54" i="154"/>
  <c r="G89" i="154"/>
  <c r="G27" i="154"/>
  <c r="G62" i="154"/>
  <c r="G94" i="154"/>
  <c r="G32" i="154"/>
  <c r="G71" i="154"/>
  <c r="G104" i="154"/>
  <c r="G21" i="154"/>
  <c r="G61" i="154"/>
  <c r="G93" i="154"/>
  <c r="G31" i="154"/>
  <c r="G66" i="154"/>
  <c r="G98" i="154"/>
  <c r="G36" i="154"/>
  <c r="G75" i="154"/>
  <c r="G26" i="154"/>
  <c r="G65" i="154"/>
  <c r="G97" i="154"/>
  <c r="G35" i="154"/>
  <c r="G70" i="154"/>
  <c r="G103" i="154"/>
  <c r="G40" i="154"/>
  <c r="G79" i="154"/>
  <c r="G30" i="154"/>
  <c r="G69" i="154"/>
  <c r="G102" i="154"/>
  <c r="G39" i="154"/>
  <c r="G74" i="154"/>
  <c r="G107" i="154"/>
  <c r="G44" i="154"/>
  <c r="G83" i="154"/>
  <c r="G34" i="154"/>
  <c r="G73" i="154"/>
  <c r="G106" i="154"/>
  <c r="G43" i="154"/>
  <c r="G78" i="154"/>
  <c r="G15" i="154"/>
  <c r="G48" i="154"/>
  <c r="G87" i="154"/>
  <c r="G85" i="154"/>
  <c r="G86" i="154"/>
  <c r="G91" i="154"/>
  <c r="G14" i="154"/>
  <c r="G90" i="154"/>
  <c r="G95" i="154"/>
  <c r="G18" i="154"/>
  <c r="G19" i="154"/>
  <c r="G99" i="154"/>
  <c r="G38" i="154"/>
  <c r="G22" i="154"/>
  <c r="G23" i="154"/>
  <c r="G46" i="154"/>
  <c r="G47" i="154"/>
  <c r="G28" i="154"/>
  <c r="G50" i="154"/>
  <c r="G51" i="154"/>
  <c r="G52" i="154"/>
  <c r="G81" i="154"/>
  <c r="G82" i="154"/>
  <c r="G67" i="154"/>
  <c r="G63" i="154"/>
  <c r="G77" i="154"/>
  <c r="G55" i="154"/>
  <c r="G104" i="157"/>
  <c r="G18" i="157"/>
  <c r="G51" i="157"/>
  <c r="G84" i="157"/>
  <c r="G23" i="157"/>
  <c r="G16" i="157"/>
  <c r="G49" i="157"/>
  <c r="G74" i="157"/>
  <c r="G107" i="157"/>
  <c r="G38" i="157"/>
  <c r="G73" i="157"/>
  <c r="G63" i="157"/>
  <c r="G95" i="157"/>
  <c r="G22" i="157"/>
  <c r="G55" i="157"/>
  <c r="G88" i="157"/>
  <c r="G28" i="157"/>
  <c r="G20" i="157"/>
  <c r="G53" i="157"/>
  <c r="G78" i="157"/>
  <c r="G97" i="157"/>
  <c r="G42" i="157"/>
  <c r="G77" i="157"/>
  <c r="G67" i="157"/>
  <c r="G99" i="157"/>
  <c r="G27" i="157"/>
  <c r="G92" i="157"/>
  <c r="G32" i="157"/>
  <c r="G25" i="157"/>
  <c r="E57" i="157"/>
  <c r="E109" i="157" s="1"/>
  <c r="G82" i="157"/>
  <c r="G13" i="157"/>
  <c r="G46" i="157"/>
  <c r="G81" i="157"/>
  <c r="G71" i="157"/>
  <c r="G31" i="157"/>
  <c r="G64" i="157"/>
  <c r="G96" i="157"/>
  <c r="G36" i="157"/>
  <c r="G29" i="157"/>
  <c r="G102" i="157"/>
  <c r="G86" i="157"/>
  <c r="G17" i="157"/>
  <c r="G50" i="157"/>
  <c r="G85" i="157"/>
  <c r="G75" i="157"/>
  <c r="G39" i="157"/>
  <c r="G72" i="157"/>
  <c r="G105" i="157"/>
  <c r="G44" i="157"/>
  <c r="G37" i="157"/>
  <c r="G62" i="157"/>
  <c r="G94" i="157"/>
  <c r="G26" i="157"/>
  <c r="G61" i="157"/>
  <c r="G93" i="157"/>
  <c r="G83" i="157"/>
  <c r="G76" i="157"/>
  <c r="G33" i="157"/>
  <c r="G103" i="157"/>
  <c r="G106" i="157"/>
  <c r="G80" i="157"/>
  <c r="G41" i="157"/>
  <c r="G21" i="157"/>
  <c r="G101" i="157"/>
  <c r="G45" i="157"/>
  <c r="G30" i="157"/>
  <c r="G79" i="157"/>
  <c r="G14" i="157"/>
  <c r="G15" i="157"/>
  <c r="G34" i="157"/>
  <c r="G87" i="157"/>
  <c r="G35" i="157"/>
  <c r="G19" i="157"/>
  <c r="G66" i="157"/>
  <c r="G54" i="157"/>
  <c r="G91" i="157"/>
  <c r="G48" i="157"/>
  <c r="G90" i="157"/>
  <c r="G69" i="157"/>
  <c r="G43" i="157"/>
  <c r="G40" i="157"/>
  <c r="G70" i="157"/>
  <c r="G65" i="157"/>
  <c r="G47" i="157"/>
  <c r="G68" i="157"/>
  <c r="G52" i="157"/>
  <c r="G89" i="157"/>
  <c r="G98" i="157"/>
  <c r="A109" i="162"/>
  <c r="A58" i="162"/>
  <c r="A110" i="162" s="1"/>
  <c r="A59" i="162"/>
  <c r="A111" i="162" s="1"/>
  <c r="A60" i="162"/>
  <c r="A112" i="162" s="1"/>
  <c r="E57" i="167"/>
  <c r="E109" i="167" s="1"/>
  <c r="G36" i="167"/>
  <c r="G75" i="167"/>
  <c r="G16" i="167"/>
  <c r="G49" i="167"/>
  <c r="G84" i="167"/>
  <c r="G17" i="167"/>
  <c r="G50" i="167"/>
  <c r="G85" i="167"/>
  <c r="G22" i="167"/>
  <c r="G55" i="167"/>
  <c r="G90" i="167"/>
  <c r="G40" i="167"/>
  <c r="G79" i="167"/>
  <c r="G20" i="167"/>
  <c r="G53" i="167"/>
  <c r="G88" i="167"/>
  <c r="G21" i="167"/>
  <c r="G54" i="167"/>
  <c r="G89" i="167"/>
  <c r="G27" i="167"/>
  <c r="G62" i="167"/>
  <c r="G94" i="167"/>
  <c r="G44" i="167"/>
  <c r="G83" i="167"/>
  <c r="G25" i="167"/>
  <c r="G92" i="167"/>
  <c r="G26" i="167"/>
  <c r="G61" i="167"/>
  <c r="G93" i="167"/>
  <c r="G31" i="167"/>
  <c r="G66" i="167"/>
  <c r="G98" i="167"/>
  <c r="G15" i="167"/>
  <c r="G48" i="167"/>
  <c r="G87" i="167"/>
  <c r="G29" i="167"/>
  <c r="G64" i="167"/>
  <c r="G96" i="167"/>
  <c r="G30" i="167"/>
  <c r="G65" i="167"/>
  <c r="G97" i="167"/>
  <c r="G35" i="167"/>
  <c r="G70" i="167"/>
  <c r="G103" i="167"/>
  <c r="G23" i="167"/>
  <c r="G63" i="167"/>
  <c r="G95" i="167"/>
  <c r="G37" i="167"/>
  <c r="G72" i="167"/>
  <c r="G105" i="167"/>
  <c r="G38" i="167"/>
  <c r="G73" i="167"/>
  <c r="G106" i="167"/>
  <c r="G43" i="167"/>
  <c r="G78" i="167"/>
  <c r="G28" i="167"/>
  <c r="G67" i="167"/>
  <c r="G99" i="167"/>
  <c r="G41" i="167"/>
  <c r="G76" i="167"/>
  <c r="G42" i="167"/>
  <c r="G77" i="167"/>
  <c r="G14" i="167"/>
  <c r="G47" i="167"/>
  <c r="G82" i="167"/>
  <c r="G19" i="167"/>
  <c r="G68" i="167"/>
  <c r="G102" i="167"/>
  <c r="G32" i="167"/>
  <c r="G80" i="167"/>
  <c r="G18" i="167"/>
  <c r="G52" i="167"/>
  <c r="G101" i="167"/>
  <c r="G39" i="167"/>
  <c r="G71" i="167"/>
  <c r="G13" i="167"/>
  <c r="G51" i="167"/>
  <c r="G91" i="167"/>
  <c r="G34" i="167"/>
  <c r="G74" i="167"/>
  <c r="G104" i="167"/>
  <c r="G46" i="167"/>
  <c r="G86" i="167"/>
  <c r="G33" i="167"/>
  <c r="G69" i="167"/>
  <c r="G107" i="167"/>
  <c r="G81" i="167"/>
  <c r="G45" i="167"/>
  <c r="A109" i="171"/>
  <c r="A58" i="171"/>
  <c r="A110" i="171" s="1"/>
  <c r="A59" i="171"/>
  <c r="A111" i="171" s="1"/>
  <c r="A60" i="171"/>
  <c r="A112" i="171" s="1"/>
  <c r="E57" i="172"/>
  <c r="E109" i="172" s="1"/>
  <c r="G35" i="172"/>
  <c r="G70" i="172"/>
  <c r="G103" i="172"/>
  <c r="G40" i="172"/>
  <c r="G79" i="172"/>
  <c r="G16" i="172"/>
  <c r="G49" i="172"/>
  <c r="G84" i="172"/>
  <c r="G17" i="172"/>
  <c r="G50" i="172"/>
  <c r="G85" i="172"/>
  <c r="G39" i="172"/>
  <c r="G74" i="172"/>
  <c r="G107" i="172"/>
  <c r="G44" i="172"/>
  <c r="G83" i="172"/>
  <c r="G20" i="172"/>
  <c r="G53" i="172"/>
  <c r="G88" i="172"/>
  <c r="G21" i="172"/>
  <c r="G43" i="172"/>
  <c r="G78" i="172"/>
  <c r="G15" i="172"/>
  <c r="G48" i="172"/>
  <c r="G87" i="172"/>
  <c r="G25" i="172"/>
  <c r="G92" i="172"/>
  <c r="G26" i="172"/>
  <c r="G61" i="172"/>
  <c r="G93" i="172"/>
  <c r="G14" i="172"/>
  <c r="G47" i="172"/>
  <c r="G82" i="172"/>
  <c r="G19" i="172"/>
  <c r="G52" i="172"/>
  <c r="G91" i="172"/>
  <c r="G29" i="172"/>
  <c r="G64" i="172"/>
  <c r="G96" i="172"/>
  <c r="G30" i="172"/>
  <c r="G65" i="172"/>
  <c r="G97" i="172"/>
  <c r="G22" i="172"/>
  <c r="G55" i="172"/>
  <c r="G90" i="172"/>
  <c r="G28" i="172"/>
  <c r="G67" i="172"/>
  <c r="G99" i="172"/>
  <c r="G37" i="172"/>
  <c r="G72" i="172"/>
  <c r="G105" i="172"/>
  <c r="G38" i="172"/>
  <c r="G73" i="172"/>
  <c r="G106" i="172"/>
  <c r="G27" i="172"/>
  <c r="G62" i="172"/>
  <c r="G94" i="172"/>
  <c r="G32" i="172"/>
  <c r="G71" i="172"/>
  <c r="G104" i="172"/>
  <c r="G36" i="172"/>
  <c r="G68" i="172"/>
  <c r="G46" i="172"/>
  <c r="G18" i="172"/>
  <c r="G63" i="172"/>
  <c r="G76" i="172"/>
  <c r="G54" i="172"/>
  <c r="G31" i="172"/>
  <c r="G75" i="172"/>
  <c r="G80" i="172"/>
  <c r="G69" i="172"/>
  <c r="G51" i="172"/>
  <c r="G95" i="172"/>
  <c r="G101" i="172"/>
  <c r="G77" i="172"/>
  <c r="G66" i="172"/>
  <c r="G81" i="172"/>
  <c r="G86" i="172"/>
  <c r="G33" i="172"/>
  <c r="G13" i="172"/>
  <c r="G89" i="172"/>
  <c r="G98" i="172"/>
  <c r="G41" i="172"/>
  <c r="G34" i="172"/>
  <c r="G102" i="172"/>
  <c r="G42" i="172"/>
  <c r="G23" i="172"/>
  <c r="G45" i="172"/>
  <c r="A60" i="187"/>
  <c r="A112" i="187" s="1"/>
  <c r="A58" i="187"/>
  <c r="A110" i="187" s="1"/>
  <c r="A109" i="187"/>
  <c r="A59" i="187"/>
  <c r="A111" i="187" s="1"/>
  <c r="E57" i="188"/>
  <c r="E109" i="188" s="1"/>
  <c r="G36" i="188"/>
  <c r="G75" i="188"/>
  <c r="G16" i="188"/>
  <c r="G49" i="188"/>
  <c r="G84" i="188"/>
  <c r="G17" i="188"/>
  <c r="G50" i="188"/>
  <c r="G85" i="188"/>
  <c r="G22" i="188"/>
  <c r="G55" i="188"/>
  <c r="G90" i="188"/>
  <c r="G40" i="188"/>
  <c r="G79" i="188"/>
  <c r="G20" i="188"/>
  <c r="G53" i="188"/>
  <c r="G88" i="188"/>
  <c r="G21" i="188"/>
  <c r="G54" i="188"/>
  <c r="G89" i="188"/>
  <c r="G27" i="188"/>
  <c r="G62" i="188"/>
  <c r="G94" i="188"/>
  <c r="G44" i="188"/>
  <c r="G83" i="188"/>
  <c r="G25" i="188"/>
  <c r="G92" i="188"/>
  <c r="G26" i="188"/>
  <c r="G61" i="188"/>
  <c r="G93" i="188"/>
  <c r="G31" i="188"/>
  <c r="G66" i="188"/>
  <c r="G98" i="188"/>
  <c r="G15" i="188"/>
  <c r="G48" i="188"/>
  <c r="G87" i="188"/>
  <c r="G29" i="188"/>
  <c r="G64" i="188"/>
  <c r="G96" i="188"/>
  <c r="G30" i="188"/>
  <c r="G65" i="188"/>
  <c r="G97" i="188"/>
  <c r="G35" i="188"/>
  <c r="G70" i="188"/>
  <c r="G103" i="188"/>
  <c r="G19" i="188"/>
  <c r="G52" i="188"/>
  <c r="G91" i="188"/>
  <c r="G33" i="188"/>
  <c r="G68" i="188"/>
  <c r="G101" i="188"/>
  <c r="G34" i="188"/>
  <c r="G69" i="188"/>
  <c r="G102" i="188"/>
  <c r="G39" i="188"/>
  <c r="G74" i="188"/>
  <c r="G107" i="188"/>
  <c r="G23" i="188"/>
  <c r="G63" i="188"/>
  <c r="G95" i="188"/>
  <c r="G37" i="188"/>
  <c r="G72" i="188"/>
  <c r="G105" i="188"/>
  <c r="G38" i="188"/>
  <c r="G73" i="188"/>
  <c r="G106" i="188"/>
  <c r="G43" i="188"/>
  <c r="G78" i="188"/>
  <c r="G28" i="188"/>
  <c r="G67" i="188"/>
  <c r="G99" i="188"/>
  <c r="G41" i="188"/>
  <c r="G76" i="188"/>
  <c r="G42" i="188"/>
  <c r="G77" i="188"/>
  <c r="G14" i="188"/>
  <c r="G47" i="188"/>
  <c r="G82" i="188"/>
  <c r="G80" i="188"/>
  <c r="G13" i="188"/>
  <c r="G46" i="188"/>
  <c r="G81" i="188"/>
  <c r="G32" i="188"/>
  <c r="G18" i="188"/>
  <c r="G71" i="188"/>
  <c r="G51" i="188"/>
  <c r="G104" i="188"/>
  <c r="G86" i="188"/>
  <c r="G45" i="188"/>
  <c r="G104" i="111"/>
  <c r="G32" i="111"/>
  <c r="G35" i="111"/>
  <c r="G65" i="111"/>
  <c r="G97" i="111"/>
  <c r="G37" i="111"/>
  <c r="G101" i="111"/>
  <c r="G82" i="111"/>
  <c r="G88" i="111"/>
  <c r="G34" i="111"/>
  <c r="G96" i="111"/>
  <c r="G79" i="111"/>
  <c r="G22" i="111"/>
  <c r="E57" i="111"/>
  <c r="E109" i="111" s="1"/>
  <c r="G103" i="111"/>
  <c r="G67" i="111"/>
  <c r="G27" i="111"/>
  <c r="G36" i="111"/>
  <c r="G39" i="111"/>
  <c r="G69" i="111"/>
  <c r="G102" i="111"/>
  <c r="G41" i="111"/>
  <c r="G48" i="111"/>
  <c r="G86" i="111"/>
  <c r="G105" i="111"/>
  <c r="G38" i="111"/>
  <c r="G19" i="111"/>
  <c r="G83" i="111"/>
  <c r="G85" i="111"/>
  <c r="G21" i="111"/>
  <c r="G99" i="111"/>
  <c r="D57" i="111"/>
  <c r="G64" i="111"/>
  <c r="G44" i="111"/>
  <c r="G43" i="111"/>
  <c r="G73" i="111"/>
  <c r="G106" i="111"/>
  <c r="G45" i="111"/>
  <c r="G90" i="111"/>
  <c r="G52" i="111"/>
  <c r="G42" i="111"/>
  <c r="G40" i="111"/>
  <c r="G87" i="111"/>
  <c r="G15" i="111"/>
  <c r="G25" i="111"/>
  <c r="G70" i="111"/>
  <c r="G54" i="111"/>
  <c r="G89" i="111"/>
  <c r="G107" i="111"/>
  <c r="G71" i="111"/>
  <c r="G76" i="111"/>
  <c r="G14" i="111"/>
  <c r="G47" i="111"/>
  <c r="G77" i="111"/>
  <c r="G16" i="111"/>
  <c r="G49" i="111"/>
  <c r="G62" i="111"/>
  <c r="G94" i="111"/>
  <c r="G13" i="111"/>
  <c r="G46" i="111"/>
  <c r="G91" i="111"/>
  <c r="G55" i="111"/>
  <c r="G92" i="111"/>
  <c r="G18" i="111"/>
  <c r="G51" i="111"/>
  <c r="G81" i="111"/>
  <c r="G20" i="111"/>
  <c r="G53" i="111"/>
  <c r="G66" i="111"/>
  <c r="G98" i="111"/>
  <c r="G17" i="111"/>
  <c r="G50" i="111"/>
  <c r="G63" i="111"/>
  <c r="G95" i="111"/>
  <c r="G28" i="111"/>
  <c r="G31" i="111"/>
  <c r="G61" i="111"/>
  <c r="G93" i="111"/>
  <c r="G33" i="111"/>
  <c r="G84" i="111"/>
  <c r="G78" i="111"/>
  <c r="G72" i="111"/>
  <c r="G30" i="111"/>
  <c r="G80" i="111"/>
  <c r="G75" i="111"/>
  <c r="G23" i="111"/>
  <c r="G29" i="111"/>
  <c r="G68" i="111"/>
  <c r="G74" i="111"/>
  <c r="G26" i="111"/>
  <c r="A58" i="112"/>
  <c r="A110" i="112" s="1"/>
  <c r="A60" i="112"/>
  <c r="A112" i="112" s="1"/>
  <c r="A109" i="112"/>
  <c r="A59" i="112"/>
  <c r="A111" i="112" s="1"/>
  <c r="G104" i="110"/>
  <c r="G92" i="110"/>
  <c r="G73" i="110"/>
  <c r="G106" i="110"/>
  <c r="G15" i="110"/>
  <c r="G70" i="110"/>
  <c r="G103" i="110"/>
  <c r="G19" i="110"/>
  <c r="G53" i="110"/>
  <c r="G50" i="110"/>
  <c r="G63" i="110"/>
  <c r="G95" i="110"/>
  <c r="G37" i="110"/>
  <c r="G45" i="110"/>
  <c r="G34" i="110"/>
  <c r="G61" i="110"/>
  <c r="G22" i="110"/>
  <c r="G64" i="110"/>
  <c r="G96" i="110"/>
  <c r="G77" i="110"/>
  <c r="G31" i="110"/>
  <c r="G32" i="110"/>
  <c r="G74" i="110"/>
  <c r="G107" i="110"/>
  <c r="G28" i="110"/>
  <c r="G17" i="110"/>
  <c r="G54" i="110"/>
  <c r="G67" i="110"/>
  <c r="G99" i="110"/>
  <c r="G21" i="110"/>
  <c r="G75" i="110"/>
  <c r="G35" i="110"/>
  <c r="G93" i="110"/>
  <c r="G47" i="110"/>
  <c r="G38" i="110"/>
  <c r="G13" i="110"/>
  <c r="G18" i="110"/>
  <c r="G68" i="110"/>
  <c r="G101" i="110"/>
  <c r="G81" i="110"/>
  <c r="G23" i="110"/>
  <c r="G52" i="110"/>
  <c r="G78" i="110"/>
  <c r="G14" i="110"/>
  <c r="G40" i="110"/>
  <c r="G71" i="110"/>
  <c r="G16" i="110"/>
  <c r="G80" i="110"/>
  <c r="G29" i="110"/>
  <c r="G97" i="110"/>
  <c r="G87" i="110"/>
  <c r="G72" i="110"/>
  <c r="G105" i="110"/>
  <c r="G85" i="110"/>
  <c r="G36" i="110"/>
  <c r="G20" i="110"/>
  <c r="G82" i="110"/>
  <c r="G27" i="110"/>
  <c r="G48" i="110"/>
  <c r="G30" i="110"/>
  <c r="E57" i="110"/>
  <c r="E109" i="110" s="1"/>
  <c r="G25" i="110"/>
  <c r="G83" i="110"/>
  <c r="G84" i="110"/>
  <c r="G42" i="110"/>
  <c r="G76" i="110"/>
  <c r="D57" i="110"/>
  <c r="G89" i="110"/>
  <c r="G44" i="110"/>
  <c r="G33" i="110"/>
  <c r="G86" i="110"/>
  <c r="G79" i="110"/>
  <c r="G90" i="110"/>
  <c r="G62" i="110"/>
  <c r="G39" i="110"/>
  <c r="G88" i="110"/>
  <c r="G69" i="110"/>
  <c r="G102" i="110"/>
  <c r="G43" i="110"/>
  <c r="G66" i="110"/>
  <c r="G98" i="110"/>
  <c r="G55" i="110"/>
  <c r="G49" i="110"/>
  <c r="G46" i="110"/>
  <c r="G91" i="110"/>
  <c r="G65" i="110"/>
  <c r="G94" i="110"/>
  <c r="G51" i="110"/>
  <c r="G41" i="110"/>
  <c r="G26" i="110"/>
  <c r="G54" i="112"/>
  <c r="G63" i="112"/>
  <c r="G95" i="112"/>
  <c r="G31" i="112"/>
  <c r="G80" i="112"/>
  <c r="G36" i="112"/>
  <c r="G20" i="112"/>
  <c r="G53" i="112"/>
  <c r="G106" i="112"/>
  <c r="G90" i="112"/>
  <c r="G92" i="112"/>
  <c r="G13" i="112"/>
  <c r="G46" i="112"/>
  <c r="G51" i="112"/>
  <c r="G64" i="112"/>
  <c r="G78" i="112"/>
  <c r="G34" i="112"/>
  <c r="G101" i="112"/>
  <c r="G67" i="112"/>
  <c r="G99" i="112"/>
  <c r="G35" i="112"/>
  <c r="G88" i="112"/>
  <c r="G40" i="112"/>
  <c r="G25" i="112"/>
  <c r="E57" i="112"/>
  <c r="E109" i="112" s="1"/>
  <c r="G62" i="112"/>
  <c r="G94" i="112"/>
  <c r="G105" i="112"/>
  <c r="G17" i="112"/>
  <c r="G50" i="112"/>
  <c r="G68" i="112"/>
  <c r="G28" i="112"/>
  <c r="G45" i="112"/>
  <c r="G89" i="112"/>
  <c r="G82" i="112"/>
  <c r="G38" i="112"/>
  <c r="G71" i="112"/>
  <c r="G104" i="112"/>
  <c r="G39" i="112"/>
  <c r="G96" i="112"/>
  <c r="G44" i="112"/>
  <c r="G29" i="112"/>
  <c r="D57" i="112"/>
  <c r="G66" i="112"/>
  <c r="G98" i="112"/>
  <c r="G61" i="112"/>
  <c r="G21" i="112"/>
  <c r="G83" i="112"/>
  <c r="G23" i="112"/>
  <c r="G41" i="112"/>
  <c r="G81" i="112"/>
  <c r="G85" i="112"/>
  <c r="G87" i="112"/>
  <c r="G93" i="112"/>
  <c r="G75" i="112"/>
  <c r="G43" i="112"/>
  <c r="G15" i="112"/>
  <c r="G48" i="112"/>
  <c r="G33" i="112"/>
  <c r="G65" i="112"/>
  <c r="G70" i="112"/>
  <c r="G103" i="112"/>
  <c r="G69" i="112"/>
  <c r="G26" i="112"/>
  <c r="G18" i="112"/>
  <c r="G22" i="112"/>
  <c r="G79" i="112"/>
  <c r="G14" i="112"/>
  <c r="G47" i="112"/>
  <c r="G19" i="112"/>
  <c r="G52" i="112"/>
  <c r="G37" i="112"/>
  <c r="G73" i="112"/>
  <c r="G74" i="112"/>
  <c r="G107" i="112"/>
  <c r="G77" i="112"/>
  <c r="G30" i="112"/>
  <c r="G91" i="112"/>
  <c r="G27" i="112"/>
  <c r="G72" i="112"/>
  <c r="G32" i="112"/>
  <c r="G16" i="112"/>
  <c r="G49" i="112"/>
  <c r="G97" i="112"/>
  <c r="G86" i="112"/>
  <c r="G84" i="112"/>
  <c r="G102" i="112"/>
  <c r="G42" i="112"/>
  <c r="G55" i="112"/>
  <c r="G76" i="112"/>
  <c r="A109" i="111"/>
  <c r="A60" i="111"/>
  <c r="A112" i="111" s="1"/>
  <c r="A58" i="111"/>
  <c r="A110" i="111" s="1"/>
  <c r="A59" i="111"/>
  <c r="A111" i="111" s="1"/>
  <c r="A109" i="110"/>
  <c r="A60" i="110"/>
  <c r="A112" i="110" s="1"/>
  <c r="A58" i="110"/>
  <c r="A110" i="110" s="1"/>
  <c r="A59" i="110"/>
  <c r="A111" i="110" s="1"/>
  <c r="E57" i="107"/>
  <c r="E109" i="107" s="1"/>
  <c r="A109" i="107"/>
  <c r="A60" i="107"/>
  <c r="A112" i="107" s="1"/>
  <c r="A59" i="107"/>
  <c r="A111" i="107" s="1"/>
  <c r="A58" i="107"/>
  <c r="A110" i="107" s="1"/>
  <c r="G106" i="107"/>
  <c r="G42" i="107"/>
  <c r="G39" i="107"/>
  <c r="G66" i="107"/>
  <c r="G98" i="107"/>
  <c r="G15" i="107"/>
  <c r="G48" i="107"/>
  <c r="G76" i="107"/>
  <c r="G16" i="107"/>
  <c r="G73" i="107"/>
  <c r="G82" i="107"/>
  <c r="G91" i="107"/>
  <c r="G32" i="107"/>
  <c r="G92" i="107"/>
  <c r="G89" i="107"/>
  <c r="G83" i="107"/>
  <c r="G36" i="107"/>
  <c r="G99" i="107"/>
  <c r="G64" i="107"/>
  <c r="G61" i="107"/>
  <c r="G26" i="107"/>
  <c r="G40" i="107"/>
  <c r="G101" i="107"/>
  <c r="G97" i="107"/>
  <c r="G62" i="107"/>
  <c r="G46" i="107"/>
  <c r="G105" i="107"/>
  <c r="G69" i="107"/>
  <c r="G54" i="107"/>
  <c r="G43" i="107"/>
  <c r="G70" i="107"/>
  <c r="G103" i="107"/>
  <c r="G19" i="107"/>
  <c r="G52" i="107"/>
  <c r="G79" i="107"/>
  <c r="G80" i="107"/>
  <c r="G75" i="107"/>
  <c r="G37" i="107"/>
  <c r="G77" i="107"/>
  <c r="G22" i="107"/>
  <c r="G63" i="107"/>
  <c r="G21" i="107"/>
  <c r="G27" i="107"/>
  <c r="G17" i="107"/>
  <c r="G96" i="107"/>
  <c r="G93" i="107"/>
  <c r="G31" i="107"/>
  <c r="G30" i="107"/>
  <c r="G68" i="107"/>
  <c r="G65" i="107"/>
  <c r="G38" i="107"/>
  <c r="G72" i="107"/>
  <c r="G102" i="107"/>
  <c r="G14" i="107"/>
  <c r="G47" i="107"/>
  <c r="G74" i="107"/>
  <c r="G107" i="107"/>
  <c r="G23" i="107"/>
  <c r="D57" i="107"/>
  <c r="D109" i="107" s="1"/>
  <c r="G104" i="107"/>
  <c r="G84" i="107"/>
  <c r="G87" i="107"/>
  <c r="G41" i="107"/>
  <c r="G81" i="107"/>
  <c r="G55" i="107"/>
  <c r="G45" i="107"/>
  <c r="G13" i="107"/>
  <c r="G25" i="107"/>
  <c r="G86" i="107"/>
  <c r="G50" i="107"/>
  <c r="G34" i="107"/>
  <c r="G90" i="107"/>
  <c r="G29" i="107"/>
  <c r="G67" i="107"/>
  <c r="G35" i="107"/>
  <c r="G94" i="107"/>
  <c r="G44" i="107"/>
  <c r="G95" i="107"/>
  <c r="G18" i="107"/>
  <c r="G51" i="107"/>
  <c r="G78" i="107"/>
  <c r="G71" i="107"/>
  <c r="G28" i="107"/>
  <c r="G33" i="107"/>
  <c r="G88" i="107"/>
  <c r="G20" i="107"/>
  <c r="G49" i="107"/>
  <c r="G85" i="107"/>
  <c r="G53" i="107"/>
  <c r="E57" i="1"/>
  <c r="E109" i="1"/>
  <c r="D109" i="1"/>
  <c r="D57" i="1"/>
  <c r="G102" i="1"/>
  <c r="G96" i="1"/>
  <c r="G82" i="1"/>
  <c r="G73" i="1"/>
  <c r="G64" i="1"/>
  <c r="G45" i="1"/>
  <c r="G36" i="1"/>
  <c r="G27" i="1"/>
  <c r="G70" i="1"/>
  <c r="G78" i="1"/>
  <c r="G41" i="1"/>
  <c r="G86" i="1"/>
  <c r="G77" i="1"/>
  <c r="G68" i="1"/>
  <c r="G49" i="1"/>
  <c r="G40" i="1"/>
  <c r="G31" i="1"/>
  <c r="G20" i="1"/>
  <c r="G61" i="1"/>
  <c r="G106" i="1"/>
  <c r="G90" i="1"/>
  <c r="G81" i="1"/>
  <c r="G72" i="1"/>
  <c r="G53" i="1"/>
  <c r="G44" i="1"/>
  <c r="G35" i="1"/>
  <c r="G13" i="1"/>
  <c r="G93" i="1"/>
  <c r="G33" i="1"/>
  <c r="G17" i="1"/>
  <c r="G94" i="1"/>
  <c r="G85" i="1"/>
  <c r="G76" i="1"/>
  <c r="G62" i="1"/>
  <c r="G48" i="1"/>
  <c r="G39" i="1"/>
  <c r="G25" i="1"/>
  <c r="G47" i="1"/>
  <c r="G92" i="1"/>
  <c r="G55" i="1"/>
  <c r="G32" i="1"/>
  <c r="G16" i="1"/>
  <c r="G98" i="1"/>
  <c r="G89" i="1"/>
  <c r="G80" i="1"/>
  <c r="G66" i="1"/>
  <c r="G52" i="1"/>
  <c r="G43" i="1"/>
  <c r="G29" i="1"/>
  <c r="G104" i="1"/>
  <c r="G84" i="1"/>
  <c r="G69" i="1"/>
  <c r="G21" i="1"/>
  <c r="G97" i="1"/>
  <c r="G88" i="1"/>
  <c r="G74" i="1"/>
  <c r="G65" i="1"/>
  <c r="G51" i="1"/>
  <c r="G37" i="1"/>
  <c r="G28" i="1"/>
  <c r="G46" i="1"/>
  <c r="G15" i="1"/>
  <c r="G83" i="1"/>
  <c r="G18" i="1"/>
  <c r="G87" i="1"/>
  <c r="G103" i="1"/>
  <c r="G34" i="1"/>
  <c r="G14" i="1"/>
  <c r="G91" i="1"/>
  <c r="G101" i="1"/>
  <c r="G67" i="1"/>
  <c r="G75" i="1"/>
  <c r="G50" i="1"/>
  <c r="G71" i="1"/>
  <c r="G26" i="1"/>
  <c r="G107" i="1"/>
  <c r="G38" i="1"/>
  <c r="G54" i="1"/>
  <c r="G22" i="1"/>
  <c r="G105" i="1"/>
  <c r="G63" i="1"/>
  <c r="G30" i="1"/>
  <c r="G99" i="1"/>
  <c r="G79" i="1"/>
  <c r="G19" i="1"/>
  <c r="G95" i="1"/>
  <c r="G23" i="1"/>
  <c r="G42" i="1"/>
  <c r="D109" i="112" l="1"/>
  <c r="D60" i="112"/>
  <c r="D112" i="112" s="1"/>
  <c r="D58" i="112"/>
  <c r="D110" i="112" s="1"/>
  <c r="D59" i="112"/>
  <c r="D111" i="112" s="1"/>
  <c r="D59" i="110"/>
  <c r="D111" i="110" s="1"/>
  <c r="D58" i="110"/>
  <c r="D110" i="110" s="1"/>
  <c r="D109" i="110"/>
  <c r="D60" i="110"/>
  <c r="D112" i="110" s="1"/>
  <c r="D58" i="111"/>
  <c r="D110" i="111" s="1"/>
  <c r="D60" i="111"/>
  <c r="D112" i="111" s="1"/>
  <c r="D109" i="111"/>
  <c r="D59" i="111"/>
  <c r="D111" i="111" s="1"/>
  <c r="D58" i="107"/>
  <c r="D110" i="107" s="1"/>
  <c r="D60" i="107"/>
  <c r="D112" i="107" s="1"/>
  <c r="D59" i="107"/>
  <c r="D111" i="107" s="1"/>
  <c r="D112" i="1"/>
  <c r="D111" i="1"/>
  <c r="D110" i="1"/>
  <c r="D59" i="1"/>
  <c r="D60" i="1"/>
  <c r="D58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<sst xmlns="http://schemas.openxmlformats.org/spreadsheetml/2006/main" count="59454" uniqueCount="1667">
  <si>
    <t>UPC</t>
  </si>
  <si>
    <t>TOMATOES</t>
  </si>
  <si>
    <t>SYSCO SUPC</t>
  </si>
  <si>
    <t>PACK SIZE</t>
  </si>
  <si>
    <t>PRODUCT DESCRIPTION</t>
  </si>
  <si>
    <t>CASE GTIN</t>
  </si>
  <si>
    <t>REDAA99</t>
  </si>
  <si>
    <t>RPKBQ99</t>
  </si>
  <si>
    <t>REDBY99</t>
  </si>
  <si>
    <t>RPKBR99</t>
  </si>
  <si>
    <t>REDBQ99</t>
  </si>
  <si>
    <t>REDCA99</t>
  </si>
  <si>
    <t>RPKAH99</t>
  </si>
  <si>
    <t>RPK4A99</t>
  </si>
  <si>
    <t>RPKAA99</t>
  </si>
  <si>
    <t>REDBQ9B</t>
  </si>
  <si>
    <t>REDBK2R</t>
  </si>
  <si>
    <t>6/10 Red Gold Whole Peeled Tomatoes</t>
  </si>
  <si>
    <t>6/10 Redpack Diced Tomatoes 3/4" Cut in Juice</t>
  </si>
  <si>
    <t>6/10 Red Gold Diced Tomatoes</t>
  </si>
  <si>
    <t>6/10 Redpack Petite Diced Tom 3/8"Cut in Juice</t>
  </si>
  <si>
    <t>6/10 Red Gold Stewed Tomatoes</t>
  </si>
  <si>
    <t>6/10 Redpack Whole Peeled Tomatoes in Puree</t>
  </si>
  <si>
    <t>6/10 Redpack Tomatoes &amp; Zucchini Sliced in Juice</t>
  </si>
  <si>
    <t>6/10 Red Gold Diced Tomatoes NSA</t>
  </si>
  <si>
    <t>12/28oz Red Gold Orig Tex-Mex Di Tom w/Gr Chl</t>
  </si>
  <si>
    <t>REDBK2RC12</t>
  </si>
  <si>
    <t>6 / #10 Cans</t>
  </si>
  <si>
    <t>12 / 28oz Cans</t>
  </si>
  <si>
    <t>TOMATO PRODUCTS</t>
  </si>
  <si>
    <t>REDDH72</t>
  </si>
  <si>
    <t>REDDS99NEL</t>
  </si>
  <si>
    <t>RPKDX99NEL</t>
  </si>
  <si>
    <t>RPKHA99NEL</t>
  </si>
  <si>
    <t>RPKH69XNEL</t>
  </si>
  <si>
    <t>VINHM99NEL</t>
  </si>
  <si>
    <t>HUYHW7GC500</t>
  </si>
  <si>
    <t>RPKIX99NEL</t>
  </si>
  <si>
    <t>TUBIL9F</t>
  </si>
  <si>
    <t>RPKIL9ELSNEL</t>
  </si>
  <si>
    <t>RPKIL9R</t>
  </si>
  <si>
    <t>TEWIS9FNEL</t>
  </si>
  <si>
    <t>REDIL9R</t>
  </si>
  <si>
    <t>RPKMA9ENEL</t>
  </si>
  <si>
    <t>VINMS99NEL</t>
  </si>
  <si>
    <t>RPKMA9CCDNEL</t>
  </si>
  <si>
    <t>REDMDX9</t>
  </si>
  <si>
    <t>REDMA99NEL</t>
  </si>
  <si>
    <t>RPKMC72</t>
  </si>
  <si>
    <t>REDNA2ZC84</t>
  </si>
  <si>
    <t>REDNA1Z</t>
  </si>
  <si>
    <t>REDNA2ZC168</t>
  </si>
  <si>
    <t>RPKNA99NEL</t>
  </si>
  <si>
    <t>RPKNA9ENEL</t>
  </si>
  <si>
    <t>RPKNC9H</t>
  </si>
  <si>
    <t>REDNA99NEL</t>
  </si>
  <si>
    <t>REDNAHZC264</t>
  </si>
  <si>
    <t>TUBNP9F</t>
  </si>
  <si>
    <t>REDRL99NEL</t>
  </si>
  <si>
    <t>RPKUA99NEL</t>
  </si>
  <si>
    <t>REDDS99</t>
  </si>
  <si>
    <t>RPKDX99</t>
  </si>
  <si>
    <t>RPKHA99</t>
  </si>
  <si>
    <t>REDHA99</t>
  </si>
  <si>
    <t>RPKH69X</t>
  </si>
  <si>
    <t>VINHM99</t>
  </si>
  <si>
    <t>HUYHW7G</t>
  </si>
  <si>
    <t>RPKIX99</t>
  </si>
  <si>
    <t>RPKIL9E</t>
  </si>
  <si>
    <t>TEWIS9F</t>
  </si>
  <si>
    <t>RPKMA9E</t>
  </si>
  <si>
    <t>VINMS99</t>
  </si>
  <si>
    <t>RPKMA9C</t>
  </si>
  <si>
    <t>REDMA99</t>
  </si>
  <si>
    <t>REDNA2Z84</t>
  </si>
  <si>
    <t>RPKNA99</t>
  </si>
  <si>
    <t>RPKNA9E</t>
  </si>
  <si>
    <t>REDNA99</t>
  </si>
  <si>
    <t>REDNAHZ</t>
  </si>
  <si>
    <t>REDRL99</t>
  </si>
  <si>
    <t>RPKUA99</t>
  </si>
  <si>
    <t>REDUA99</t>
  </si>
  <si>
    <t>500/7g Packets</t>
  </si>
  <si>
    <t>6 / 105oz Pouches</t>
  </si>
  <si>
    <t>6 / 106oz Pouches</t>
  </si>
  <si>
    <t>84 / 2.5oz Dipping Cups</t>
  </si>
  <si>
    <t>250 / 1oz Dipping Cups</t>
  </si>
  <si>
    <t>168 / 2.5oz Dipping Cups</t>
  </si>
  <si>
    <t>264 / 1.25oz Dipping Cups</t>
  </si>
  <si>
    <t>KETCHUP AND CONDIMENTS</t>
  </si>
  <si>
    <t>REDKA99</t>
  </si>
  <si>
    <t>RPKKA99</t>
  </si>
  <si>
    <t>REDLA99</t>
  </si>
  <si>
    <t>REDOA1Z</t>
  </si>
  <si>
    <t>REDOA7D</t>
  </si>
  <si>
    <t>REDOA5P</t>
  </si>
  <si>
    <t>REDOA9P</t>
  </si>
  <si>
    <t>REDSC2Z84</t>
  </si>
  <si>
    <t>REDSC99</t>
  </si>
  <si>
    <t>REDSCHZ</t>
  </si>
  <si>
    <t>REDSC2Z</t>
  </si>
  <si>
    <t>REDYL3G</t>
  </si>
  <si>
    <t>REDY599</t>
  </si>
  <si>
    <t>REDYA2R</t>
  </si>
  <si>
    <t>REDY51Z</t>
  </si>
  <si>
    <t>REDY59G</t>
  </si>
  <si>
    <t>REDYA3G</t>
  </si>
  <si>
    <t>REDYL9G</t>
  </si>
  <si>
    <t>REDYY2R</t>
  </si>
  <si>
    <t>REDYA2R25</t>
  </si>
  <si>
    <t>REDYL99</t>
  </si>
  <si>
    <t>REDYS3G</t>
  </si>
  <si>
    <t>REDY59GC1500</t>
  </si>
  <si>
    <t>REDY57D</t>
  </si>
  <si>
    <t>HUYYW2R</t>
  </si>
  <si>
    <t>MMAYZ2R</t>
  </si>
  <si>
    <t>REDY572</t>
  </si>
  <si>
    <t>REDY59P</t>
  </si>
  <si>
    <t>REDYT99</t>
  </si>
  <si>
    <t>REDYA1Z</t>
  </si>
  <si>
    <t>REDYA1R</t>
  </si>
  <si>
    <t>REDYA55</t>
  </si>
  <si>
    <t>REDYS9G</t>
  </si>
  <si>
    <t>REDYL9P</t>
  </si>
  <si>
    <t>REDYL7D</t>
  </si>
  <si>
    <t>REDYM3G</t>
  </si>
  <si>
    <t>REDYM72</t>
  </si>
  <si>
    <t>REDYS72</t>
  </si>
  <si>
    <t>RED2A9PC04</t>
  </si>
  <si>
    <t>REDSC2ZC84</t>
  </si>
  <si>
    <t>REDSCHZC264</t>
  </si>
  <si>
    <t>REDSC2ZC168</t>
  </si>
  <si>
    <t>REDYA3GTH</t>
  </si>
  <si>
    <t>HUYYW2RC06</t>
  </si>
  <si>
    <t>MMAYZ2RC06</t>
  </si>
  <si>
    <t>1 / 3gal Bag-In-Box</t>
  </si>
  <si>
    <t>2 / 1.5gal Dispenser Pouches</t>
  </si>
  <si>
    <t>264 / 1.5oz Dipping Cups</t>
  </si>
  <si>
    <t>84 / 3oz Dipping Cups</t>
  </si>
  <si>
    <t>168 / 3oz Dipping Cups</t>
  </si>
  <si>
    <t>1000 / 9g Packets</t>
  </si>
  <si>
    <t>1500 / 9g Packets</t>
  </si>
  <si>
    <t>6 / 114oz Pouches</t>
  </si>
  <si>
    <t>Red Gold Tomato Ketchup 33% Fancy</t>
  </si>
  <si>
    <t>Red Gold Tomato Ketchup 33% Fancy Restaurant Style</t>
  </si>
  <si>
    <t>JUICES</t>
  </si>
  <si>
    <t>SACVA46</t>
  </si>
  <si>
    <t>REDVB4F</t>
  </si>
  <si>
    <t>SACVA4P</t>
  </si>
  <si>
    <t>GLOVA46</t>
  </si>
  <si>
    <t>SACVA37</t>
  </si>
  <si>
    <t>SACWA46</t>
  </si>
  <si>
    <t>SACZA46</t>
  </si>
  <si>
    <t>8 / 46oz Cans</t>
  </si>
  <si>
    <t>12 / 46oz Cans</t>
  </si>
  <si>
    <t>24 / 7.2oz Cans</t>
  </si>
  <si>
    <t>RED GOLD
ITEM NO.</t>
  </si>
  <si>
    <t>Red Gold Whole Peeled Tomatoes in Juice</t>
  </si>
  <si>
    <t>72940-11001</t>
  </si>
  <si>
    <t>8-00-72940-11001-5</t>
  </si>
  <si>
    <t>Redpack Whole Peeled Tomatoes in Juice</t>
  </si>
  <si>
    <t>72940-81102</t>
  </si>
  <si>
    <t>3-00-72940-81102-3</t>
  </si>
  <si>
    <t>Redpack Whole Peeled Tomatoes in Puree</t>
  </si>
  <si>
    <t>72940-81107</t>
  </si>
  <si>
    <t>3-00-72940-81107-8</t>
  </si>
  <si>
    <t>72940-11015</t>
  </si>
  <si>
    <t>3-00-72940-11015-7</t>
  </si>
  <si>
    <t>72940-81201</t>
  </si>
  <si>
    <t>3-00-72940-81201-3</t>
  </si>
  <si>
    <t>72940-11017</t>
  </si>
  <si>
    <t>3-00-72940-11017-1</t>
  </si>
  <si>
    <t>72940-81100</t>
  </si>
  <si>
    <t>3-00-72940-81100-9</t>
  </si>
  <si>
    <t>72940-14610</t>
  </si>
  <si>
    <t>3-00-72940-14610-1</t>
  </si>
  <si>
    <t>Red Gold Petite Diced Tomatoes &amp; Green Chilies Original Tex-Mex</t>
  </si>
  <si>
    <t>72940-11323</t>
  </si>
  <si>
    <t>1-00-72940-11323-9</t>
  </si>
  <si>
    <t>Red Gold Stewed Tomatoes Sliced in Juice</t>
  </si>
  <si>
    <t>72940-11014</t>
  </si>
  <si>
    <t>3-00-72940-11014-0</t>
  </si>
  <si>
    <t>Redpack Tomatoes &amp; Zucchini Sliced in Juice</t>
  </si>
  <si>
    <t>72940-82500</t>
  </si>
  <si>
    <t>3-00-72940-82500-6</t>
  </si>
  <si>
    <t>Red Gold Crushed Tomatoes Concentrated Super Heavy</t>
  </si>
  <si>
    <t>72940-11013</t>
  </si>
  <si>
    <t>3-00-72940-11013-3</t>
  </si>
  <si>
    <t>Redpack Crushed Tomatoes Concentrated Extra Heavy</t>
  </si>
  <si>
    <t>72940-81400</t>
  </si>
  <si>
    <t>3-00-72940-81400-0</t>
  </si>
  <si>
    <t>Red Gold Crushed Ground Tomatoes in Puree</t>
  </si>
  <si>
    <t>72940-75065</t>
  </si>
  <si>
    <t>3-00-72940-75065-0</t>
  </si>
  <si>
    <t>72940-10094</t>
  </si>
  <si>
    <t>3-00-72940-10094-3</t>
  </si>
  <si>
    <t>72940-82206</t>
  </si>
  <si>
    <t>3-00-72940-82206-7</t>
  </si>
  <si>
    <t>72940-82207</t>
  </si>
  <si>
    <t>4-00-72940-82207-1</t>
  </si>
  <si>
    <t>8-00-72940-82207-9</t>
  </si>
  <si>
    <t>72940-11058</t>
  </si>
  <si>
    <t>6-00-72940-11058-5</t>
  </si>
  <si>
    <t>72940-11135</t>
  </si>
  <si>
    <t>8-00-72940-11135-7</t>
  </si>
  <si>
    <t>Redpack Marinara Sauce</t>
  </si>
  <si>
    <t>72940-82200</t>
  </si>
  <si>
    <t>3-00-72940-82200-5</t>
  </si>
  <si>
    <t>72940-99707</t>
  </si>
  <si>
    <t>3-00-72940-99707-9</t>
  </si>
  <si>
    <t>Red Gold Marinara Sauce</t>
  </si>
  <si>
    <t>72940-11004</t>
  </si>
  <si>
    <t>3-00-72940-11004-1</t>
  </si>
  <si>
    <t>Tuttorosso Marinara Sauce Fully Prepared</t>
  </si>
  <si>
    <t>72940-75036</t>
  </si>
  <si>
    <t>3-00-72940-75036-0</t>
  </si>
  <si>
    <t>Redpack Pizza Sauce Extra Heavy with Basil</t>
  </si>
  <si>
    <t>72940-81903</t>
  </si>
  <si>
    <t>3-00-72940-81903-6</t>
  </si>
  <si>
    <t>Teresa Pizza Sauce Extra Heavy with Basil</t>
  </si>
  <si>
    <t>72940-81905</t>
  </si>
  <si>
    <t>3-00-72940-81905-0</t>
  </si>
  <si>
    <t>72940-81909</t>
  </si>
  <si>
    <t>3-00-72940-81909-8</t>
  </si>
  <si>
    <t>Redpack Pizza Sauce Fully Prepared</t>
  </si>
  <si>
    <t>72940-74886</t>
  </si>
  <si>
    <t>3-00-72940-74886-2</t>
  </si>
  <si>
    <t xml:space="preserve">Red Gold Pizza Sauce Fully Prepared </t>
  </si>
  <si>
    <t>72940-74885</t>
  </si>
  <si>
    <t>3-00-72940-74885-5</t>
  </si>
  <si>
    <t>Tuttorosso Pizza Sauce Fully Prepared</t>
  </si>
  <si>
    <t>72940-74888</t>
  </si>
  <si>
    <t>3-00-72940-74888-6</t>
  </si>
  <si>
    <t>72940-82107</t>
  </si>
  <si>
    <t>3-00-72940-82107-7</t>
  </si>
  <si>
    <t>Redpack Spaghetti Sauce</t>
  </si>
  <si>
    <t>72940-82100</t>
  </si>
  <si>
    <t>3-00-72940-82100-8</t>
  </si>
  <si>
    <t>Red Gold Spaghetti Sauce</t>
  </si>
  <si>
    <t>72940-11011</t>
  </si>
  <si>
    <t>3-00-72940-11011-9</t>
  </si>
  <si>
    <t>Redpack Spaghetti Sauce Pouch</t>
  </si>
  <si>
    <t>72940-82108</t>
  </si>
  <si>
    <t>3-00-72940-82108-4</t>
  </si>
  <si>
    <t>72940-11142</t>
  </si>
  <si>
    <t>3-00-72940-11142-0</t>
  </si>
  <si>
    <t>Vine Ripe Spaghetti Sauce Low Sodium</t>
  </si>
  <si>
    <t>72940-10015</t>
  </si>
  <si>
    <t>3-00-72940-10015-8</t>
  </si>
  <si>
    <t>72940-11016</t>
  </si>
  <si>
    <t>3-00-72940-11016-4</t>
  </si>
  <si>
    <t>72940-82300</t>
  </si>
  <si>
    <t>3-00-72940-82300-2</t>
  </si>
  <si>
    <t>Redpack Tomato Sauce</t>
  </si>
  <si>
    <t>72940-81800</t>
  </si>
  <si>
    <t>3-00-72940-81800-8</t>
  </si>
  <si>
    <t>Red Gold Tomato Sauce</t>
  </si>
  <si>
    <t>72940-11010</t>
  </si>
  <si>
    <t>3-00-72940-11010-2</t>
  </si>
  <si>
    <t>Redpack Tomato Puree - 1.06 Specific Gravity Extra Heavy</t>
  </si>
  <si>
    <t>72940-81701</t>
  </si>
  <si>
    <t>3-00-72940-81701-8</t>
  </si>
  <si>
    <t>Vine Ripe Tomato Sauce Low Sodium</t>
  </si>
  <si>
    <t>72940-10052</t>
  </si>
  <si>
    <t>3-00-72940-10052-3</t>
  </si>
  <si>
    <t>72940-74737</t>
  </si>
  <si>
    <t>8-00-72940-74737-2</t>
  </si>
  <si>
    <t>72940-11583</t>
  </si>
  <si>
    <t>3-00-72940-11583-1</t>
  </si>
  <si>
    <t>72940-11577</t>
  </si>
  <si>
    <t>6-00-72940-11577-1</t>
  </si>
  <si>
    <t>72940-11550</t>
  </si>
  <si>
    <t>6-00-72940-11550-4</t>
  </si>
  <si>
    <t>72940-11579</t>
  </si>
  <si>
    <t>8-00-72940-11579-9</t>
  </si>
  <si>
    <t>72940-11584</t>
  </si>
  <si>
    <t>6-00-72940-11584-9</t>
  </si>
  <si>
    <t>72940-11002</t>
  </si>
  <si>
    <t>3-00-72940-11002-7</t>
  </si>
  <si>
    <t>72940-11574</t>
  </si>
  <si>
    <t>3-00-72940-11574-9</t>
  </si>
  <si>
    <t>72940-11561</t>
  </si>
  <si>
    <t>3-00-72940-11561-9</t>
  </si>
  <si>
    <t>72940-11560</t>
  </si>
  <si>
    <t>6-00-72940-11560-3</t>
  </si>
  <si>
    <t>72940-11563</t>
  </si>
  <si>
    <t>6-00-72940-11563-4</t>
  </si>
  <si>
    <t>Red Gold Tomato Ketchup 33% Fancy Folds of Honor</t>
  </si>
  <si>
    <t>72940-11521</t>
  </si>
  <si>
    <t>6-00-72940-11521-4</t>
  </si>
  <si>
    <t>6-00-72940-11519-1</t>
  </si>
  <si>
    <t>72940-00007</t>
  </si>
  <si>
    <t>2-00-72940-00007-9</t>
  </si>
  <si>
    <t>72940-11581</t>
  </si>
  <si>
    <t>6-00-72940-11581-8</t>
  </si>
  <si>
    <t>8-00-72940-74833-1</t>
  </si>
  <si>
    <t>72940-74954</t>
  </si>
  <si>
    <t>8-00-72940-74954-3</t>
  </si>
  <si>
    <t>72940-00010</t>
  </si>
  <si>
    <t>6-00-72940-00010-7</t>
  </si>
  <si>
    <t>72940-00009</t>
  </si>
  <si>
    <t>3-00-72940-00009-0</t>
  </si>
  <si>
    <t>Red Gold Tomato Ketchup Sweet Fancy</t>
  </si>
  <si>
    <t>72940-11600</t>
  </si>
  <si>
    <t>3-00-72940-11600-5</t>
  </si>
  <si>
    <t>Red Gold Tomato Ketchup Made with Sugar</t>
  </si>
  <si>
    <t>72940-11585</t>
  </si>
  <si>
    <t>3-00-72940-11585-5</t>
  </si>
  <si>
    <t>72940-00113</t>
  </si>
  <si>
    <t>8-00-72940-00113-9</t>
  </si>
  <si>
    <t>72940-11595</t>
  </si>
  <si>
    <t>6-00-72940-11595-5</t>
  </si>
  <si>
    <t>Red Gold Tomato Ketchup Certified Organic Folds of Honor</t>
  </si>
  <si>
    <t>72940-11120</t>
  </si>
  <si>
    <t>1-00-72940-11120-4</t>
  </si>
  <si>
    <t>Huy Fong Tomato Ketchup Sriracha Hot Chili Sauce</t>
  </si>
  <si>
    <t>72940-11207</t>
  </si>
  <si>
    <t>3-00-72940-11207-6</t>
  </si>
  <si>
    <t xml:space="preserve">Huy Fong Sriracha Hot Chili Sauce </t>
  </si>
  <si>
    <t>72940-99709</t>
  </si>
  <si>
    <t>6-00-72940-99709-4</t>
  </si>
  <si>
    <t>Mama Selita's Jalapeno Ketchup</t>
  </si>
  <si>
    <t>72940-00117</t>
  </si>
  <si>
    <t>3-00-72940-00117-2</t>
  </si>
  <si>
    <t>72940-00118</t>
  </si>
  <si>
    <t>5-00-72940-00118-3</t>
  </si>
  <si>
    <t>72940-11119</t>
  </si>
  <si>
    <t>7-00-72940-11119-0</t>
  </si>
  <si>
    <t>72940-11580</t>
  </si>
  <si>
    <t>8-00-72940-11580-5</t>
  </si>
  <si>
    <t>Red Gold Yellow Mustard</t>
  </si>
  <si>
    <t>72940-74748</t>
  </si>
  <si>
    <t>5-00-72940-74748-7</t>
  </si>
  <si>
    <t>72940-11005</t>
  </si>
  <si>
    <t>3-00-72940-11005-8</t>
  </si>
  <si>
    <t>72940-11139</t>
  </si>
  <si>
    <t>4-00-72940-11139-7</t>
  </si>
  <si>
    <t>8-00-72940-11139-5</t>
  </si>
  <si>
    <t>72940-11057</t>
  </si>
  <si>
    <t>6-00-72940-11057-8</t>
  </si>
  <si>
    <t>Red Gold Chili Sauce</t>
  </si>
  <si>
    <t>72940-11012</t>
  </si>
  <si>
    <t>3-00-72940-11012-6</t>
  </si>
  <si>
    <t>Redpack Chili Sauce</t>
  </si>
  <si>
    <t>72940-82000</t>
  </si>
  <si>
    <t>3-00-72940-82000-1</t>
  </si>
  <si>
    <t>Red Gold Cocktail Sauce</t>
  </si>
  <si>
    <t>72940-11019</t>
  </si>
  <si>
    <t>3-00-72940-11019-5</t>
  </si>
  <si>
    <t>Sacramento Tomato Juice From Concentrate</t>
  </si>
  <si>
    <t>72940-76002</t>
  </si>
  <si>
    <t>1-00-72940-76002-0</t>
  </si>
  <si>
    <t>Red Gold Tomato Juice Fresh Squeezed No Salt Added</t>
  </si>
  <si>
    <t>72940-14320</t>
  </si>
  <si>
    <t>1-00-72940-14320-5</t>
  </si>
  <si>
    <t>72940-76001</t>
  </si>
  <si>
    <t>2-00-72940-76001-0</t>
  </si>
  <si>
    <t>Glorietta Tomato Juice From Concentrate</t>
  </si>
  <si>
    <t>72940-77000</t>
  </si>
  <si>
    <t>1-00-72940-77000-5</t>
  </si>
  <si>
    <t>72940-75068</t>
  </si>
  <si>
    <t>2-00-72940-75068-4</t>
  </si>
  <si>
    <t>Sacramento Vegetable Juice From Concentrate</t>
  </si>
  <si>
    <t>72940-76100</t>
  </si>
  <si>
    <t>1-00-72940-76100-3</t>
  </si>
  <si>
    <t>Sacramento Bloody Mary Mix</t>
  </si>
  <si>
    <t>72940-76201</t>
  </si>
  <si>
    <t>1-00-72940-76201-7</t>
  </si>
  <si>
    <t>Customer</t>
  </si>
  <si>
    <t>Cust Long Description</t>
  </si>
  <si>
    <t>Customer Ship to</t>
  </si>
  <si>
    <t>Shpto Long Description</t>
  </si>
  <si>
    <t>Shpto City</t>
  </si>
  <si>
    <t>Item Label</t>
  </si>
  <si>
    <t>Label Long Description</t>
  </si>
  <si>
    <t>Item Nbr</t>
  </si>
  <si>
    <t>Itm Nbr Long Description</t>
  </si>
  <si>
    <t>Itm Nbr Case GTIN</t>
  </si>
  <si>
    <t>Itm Nbr Each GTIN</t>
  </si>
  <si>
    <t>Itm Nbr PLC Code</t>
  </si>
  <si>
    <t>Label PSS</t>
  </si>
  <si>
    <t>LaPSS Long Description</t>
  </si>
  <si>
    <t>Label PSS Case Pack</t>
  </si>
  <si>
    <t>LPSCP Long Description</t>
  </si>
  <si>
    <t>Department</t>
  </si>
  <si>
    <t>Dept Long Description</t>
  </si>
  <si>
    <t>Current Salesperson</t>
  </si>
  <si>
    <t>CurSl Long Description</t>
  </si>
  <si>
    <t>00000850</t>
  </si>
  <si>
    <t>SYSCO CORPORATION</t>
  </si>
  <si>
    <t>000008500001</t>
  </si>
  <si>
    <t>SYS Nashville, TN</t>
  </si>
  <si>
    <t>x</t>
  </si>
  <si>
    <t>058</t>
  </si>
  <si>
    <t>Mike Seibert</t>
  </si>
  <si>
    <t>DISCONT'D</t>
  </si>
  <si>
    <t>RED</t>
  </si>
  <si>
    <t>80072940110015</t>
  </si>
  <si>
    <t>00072940110019</t>
  </si>
  <si>
    <t>Red Gold W/P Regular #10</t>
  </si>
  <si>
    <t>REDAA9906</t>
  </si>
  <si>
    <t>Red Gold W/P Regular #10 6 Cans Per Case</t>
  </si>
  <si>
    <t>14</t>
  </si>
  <si>
    <t>Foodservice Brands</t>
  </si>
  <si>
    <t>REDAA99Y</t>
  </si>
  <si>
    <t>CLAIMS-CHG</t>
  </si>
  <si>
    <t>84/2.5oz Red Gold Marinara Dipping Cups</t>
  </si>
  <si>
    <t>80072940822079</t>
  </si>
  <si>
    <t>00072940822073</t>
  </si>
  <si>
    <t>REDNA2Z</t>
  </si>
  <si>
    <t>Red Gold Marinara Sauce 2.5oz cups</t>
  </si>
  <si>
    <t>Red Gold Marinara Sauce 2.5oz cups 84 Dipping Cups</t>
  </si>
  <si>
    <t>1/3gal Red Gold Ketchup Sucrose LS 28%</t>
  </si>
  <si>
    <t>60072940115771</t>
  </si>
  <si>
    <t>00072940115779</t>
  </si>
  <si>
    <t>Red Gold Ketchup Nat LS 1/3 G BIB</t>
  </si>
  <si>
    <t>REDYL3G01</t>
  </si>
  <si>
    <t>Red Gold Ketchup Nat LS 1/3 G BIB 1 per case</t>
  </si>
  <si>
    <t>RPK</t>
  </si>
  <si>
    <t>6/10 Redpack Pizza Sauce w/Basil Extra Heavy</t>
  </si>
  <si>
    <t>30072940819036</t>
  </si>
  <si>
    <t>00072940819035</t>
  </si>
  <si>
    <t>Redpack Pizza w/Bas X-Heavy P #10</t>
  </si>
  <si>
    <t>RPKIX9906</t>
  </si>
  <si>
    <t>Redpack Pizza w/Bas X-Heavy P #10 6 Cans Per Case</t>
  </si>
  <si>
    <t>SAC</t>
  </si>
  <si>
    <t>SACVA46NEL</t>
  </si>
  <si>
    <t>12/46oz Sacramento Tomato Juice</t>
  </si>
  <si>
    <t>10072940760020</t>
  </si>
  <si>
    <t>00072940760023</t>
  </si>
  <si>
    <t>Sacramento Tom Juice Reg 15% 46oz</t>
  </si>
  <si>
    <t>SACVA4612</t>
  </si>
  <si>
    <t>Sacramento Tom Juice Reg 15% 46oz 12 Cans/Bottles</t>
  </si>
  <si>
    <t>SYR</t>
  </si>
  <si>
    <t>TUB</t>
  </si>
  <si>
    <t>6/105oz Tuttorosso Fresh Pizza Sauce</t>
  </si>
  <si>
    <t>30072940748886</t>
  </si>
  <si>
    <t>00072940748885</t>
  </si>
  <si>
    <t>Tuttorosso Blue Fresh Pizza Sauce 105z</t>
  </si>
  <si>
    <t>TUBIL9F06</t>
  </si>
  <si>
    <t>Tuttorosso Blue Pizza Sauce Fresh 105z 6pk</t>
  </si>
  <si>
    <t>000008500003</t>
  </si>
  <si>
    <t>SYS Louisville, KY</t>
  </si>
  <si>
    <t>061</t>
  </si>
  <si>
    <t>Jake Overman</t>
  </si>
  <si>
    <t>TRANS-NEW</t>
  </si>
  <si>
    <t>REDY599NEL</t>
  </si>
  <si>
    <t>6/10 Red Gold Tomato Ketchup 33% Fancy</t>
  </si>
  <si>
    <t>30072940110027</t>
  </si>
  <si>
    <t>00072940110026</t>
  </si>
  <si>
    <t>Red Gold Ketchup 33% #10</t>
  </si>
  <si>
    <t>REDY59906</t>
  </si>
  <si>
    <t>Red Gold Ketchup 33% #10 6 Cans Per Case</t>
  </si>
  <si>
    <t>REDYA2RNEL</t>
  </si>
  <si>
    <t>16/20oz Red Gold Tomato Ketchup Folds Of Honor</t>
  </si>
  <si>
    <t>60072940115214</t>
  </si>
  <si>
    <t>00072940115212</t>
  </si>
  <si>
    <t>Red Gold Ketchup Red USD 20oz</t>
  </si>
  <si>
    <t>REDYA2R16</t>
  </si>
  <si>
    <t>Red Gold Ketchup Red USD 20oz 16 Bottles per Case</t>
  </si>
  <si>
    <t>000008500006</t>
  </si>
  <si>
    <t>SYS Dallas, TX</t>
  </si>
  <si>
    <t>064</t>
  </si>
  <si>
    <t>Brian Ohler</t>
  </si>
  <si>
    <t>6/105oz Red Gold Crshd Ground Tom in Puree Pouch</t>
  </si>
  <si>
    <t>30072940750650</t>
  </si>
  <si>
    <t>00072940750659</t>
  </si>
  <si>
    <t>Red Gold Crsh Ground Tomatoes in Puree Pouch 105oz</t>
  </si>
  <si>
    <t>REDDH7206</t>
  </si>
  <si>
    <t>Red Gold Crshd Ground Tom in Puree Pouch 105oz 6pk</t>
  </si>
  <si>
    <t>250/1oz Red Gold Marinara Dipping Cups</t>
  </si>
  <si>
    <t>80072940111357</t>
  </si>
  <si>
    <t>00072940111351</t>
  </si>
  <si>
    <t>Red Gold Marinara Sauce 1oz Cups</t>
  </si>
  <si>
    <t>REDNA1Z25</t>
  </si>
  <si>
    <t>Red Gold Marinara Sauce 1oz Cups 25 Cans/250 2z Cu</t>
  </si>
  <si>
    <t>168/2.5oz Red Gold Marinara Dipping Cups</t>
  </si>
  <si>
    <t>40072940822071</t>
  </si>
  <si>
    <t>REDNA2Z93</t>
  </si>
  <si>
    <t>Red Gold Marinara Sauce 2.5oz cups 168 Dipping Cup</t>
  </si>
  <si>
    <t>250/1oz Red Gold Barbecue Dipping Cups</t>
  </si>
  <si>
    <t>80072940115805</t>
  </si>
  <si>
    <t>00072940115809</t>
  </si>
  <si>
    <t>Red Gold Barbecue Sauce 1oz Cups</t>
  </si>
  <si>
    <t>REDOA1Z25</t>
  </si>
  <si>
    <t>Red Gold Barbecue Sauce 1oz Cups 25 Cans/250 2z Cu</t>
  </si>
  <si>
    <t>6/10 Red Gold Enchilada Sauce</t>
  </si>
  <si>
    <t>30072940100943</t>
  </si>
  <si>
    <t>00072940100942</t>
  </si>
  <si>
    <t>Red Gold Enchilada Sce low sod#10</t>
  </si>
  <si>
    <t>REDRL9906</t>
  </si>
  <si>
    <t>Red Gold Enchilada Sce low sod#10 6 Cans Per Case</t>
  </si>
  <si>
    <t>84/3oz Red Gold Salsa Dipping Cups</t>
  </si>
  <si>
    <t>80072940111395</t>
  </si>
  <si>
    <t>00072940111399</t>
  </si>
  <si>
    <t>Red Gold Salsa Mild 3oz Cups</t>
  </si>
  <si>
    <t>Red Gold Salsa Mild 3oz Cups 84 Dipping Cups per C</t>
  </si>
  <si>
    <t>6/10 Red Gold Salsa Mild</t>
  </si>
  <si>
    <t>30072940110058</t>
  </si>
  <si>
    <t>00072940110057</t>
  </si>
  <si>
    <t>Red Gold Salsa Mild #10</t>
  </si>
  <si>
    <t>REDSC9906</t>
  </si>
  <si>
    <t>Red Gold Salsa Mild #10 6 Cans Per Case</t>
  </si>
  <si>
    <t>REDSC99NEL</t>
  </si>
  <si>
    <t>264/1.5oz Red Gold Salsa Dipping Cups</t>
  </si>
  <si>
    <t>60072940110578</t>
  </si>
  <si>
    <t>00072940110576</t>
  </si>
  <si>
    <t>Red Gold Salsa Cup 1.5z</t>
  </si>
  <si>
    <t>REDSCHZ95</t>
  </si>
  <si>
    <t>Red Gold Salsa Cup 1.5z 264 Dipping Cup per Case</t>
  </si>
  <si>
    <t>250/1oz Red Gold Ketchup Cups Reduce Sodium</t>
  </si>
  <si>
    <t>80072940115799</t>
  </si>
  <si>
    <t>00072940115793</t>
  </si>
  <si>
    <t>Red Gold Ketchup 1oz Cups</t>
  </si>
  <si>
    <t>REDY51Z25</t>
  </si>
  <si>
    <t>Red Gold Ketchup 1oz Cups 25 Cans/250 2z Cups</t>
  </si>
  <si>
    <t>REDY59GNEL</t>
  </si>
  <si>
    <t>1000/9g Red Gold Fancy Ketchup Packets</t>
  </si>
  <si>
    <t>60072940115818</t>
  </si>
  <si>
    <t>00072940115816</t>
  </si>
  <si>
    <t>Red Gold Ketchup 9 gm Packets</t>
  </si>
  <si>
    <t>REDY59G01</t>
  </si>
  <si>
    <t>Red Gold Ketchup 9 gm Packets 1 per case</t>
  </si>
  <si>
    <t>REDYA3GTHNEL</t>
  </si>
  <si>
    <t>1/3gal Red Gold Ketchup</t>
  </si>
  <si>
    <t>60072940115603</t>
  </si>
  <si>
    <t>00072940115601</t>
  </si>
  <si>
    <t>Red Gold Ketchup Reg 1/3 Gal BIB</t>
  </si>
  <si>
    <t>REDYA3G01</t>
  </si>
  <si>
    <t>Red Gold Ketchup Reg 1/3 Gal BIB 1 per case</t>
  </si>
  <si>
    <t>1000/9g Red Gold Ketchup Sucrose LS 28%</t>
  </si>
  <si>
    <t>60072940115849</t>
  </si>
  <si>
    <t>00072940115847</t>
  </si>
  <si>
    <t>Red Gold Ketchup Nat LS 9g Packet</t>
  </si>
  <si>
    <t>REDYL9G01</t>
  </si>
  <si>
    <t>Red Gold Ketchup Nat LS 9g Packet 1 per case</t>
  </si>
  <si>
    <t>REDYY2RNEL</t>
  </si>
  <si>
    <t>12/20oz Red Gold Organic Tomato Ketchup</t>
  </si>
  <si>
    <t>10072940111204</t>
  </si>
  <si>
    <t>00072940111207</t>
  </si>
  <si>
    <t>Red Gold Ketchup Org Red 20oz</t>
  </si>
  <si>
    <t>REDYY2R12</t>
  </si>
  <si>
    <t>Red Gold Ketchup Org Red 20oz 12 Cans/Bottles Per</t>
  </si>
  <si>
    <t>RPKBQ99NEL</t>
  </si>
  <si>
    <t>30072940812013</t>
  </si>
  <si>
    <t>00072940812012</t>
  </si>
  <si>
    <t>Redpack Diced 3/4" Cut #10</t>
  </si>
  <si>
    <t>RPKBQ9906</t>
  </si>
  <si>
    <t>Redpack Diced 3/4" Cut #10 6 Cans Per Case</t>
  </si>
  <si>
    <t>6/10 Redpack Spaghetti Sauce Nutr Enhanced</t>
  </si>
  <si>
    <t>30072940821077</t>
  </si>
  <si>
    <t>00072940821076</t>
  </si>
  <si>
    <t>Redpack Pasta Sauce Enhanced #10</t>
  </si>
  <si>
    <t>RPKMA9E06</t>
  </si>
  <si>
    <t>Redpack Pasta Sauce Enhanced #10 6 Cans Per Case</t>
  </si>
  <si>
    <t>6/10 Redpack Marinara Sauce Savory</t>
  </si>
  <si>
    <t>30072940822005</t>
  </si>
  <si>
    <t>00072940822004</t>
  </si>
  <si>
    <t>Redpack Marinara Sauce #10</t>
  </si>
  <si>
    <t>RPKNA9906</t>
  </si>
  <si>
    <t>Redpack Marinara Sauce #10 6 Cans Per Case</t>
  </si>
  <si>
    <t>RPKNA9ECDNEL</t>
  </si>
  <si>
    <t>6/10 Redpack Savory Marn Sce Nutrtionally Enhanced</t>
  </si>
  <si>
    <t>30072940822067</t>
  </si>
  <si>
    <t>00072940822066</t>
  </si>
  <si>
    <t>Redpack Marinara Sce Enhanced #10</t>
  </si>
  <si>
    <t>RPKNA9E06</t>
  </si>
  <si>
    <t>Redpack Marinara Sce Enhanced #10 6 Cans Per Case</t>
  </si>
  <si>
    <t>6/10 Redpack Tomato Paste</t>
  </si>
  <si>
    <t>30072940823002</t>
  </si>
  <si>
    <t>00072940823001</t>
  </si>
  <si>
    <t>Redpack Paste Regular #10</t>
  </si>
  <si>
    <t>RPKUA9906</t>
  </si>
  <si>
    <t>Redpack Paste Regular #10 6 Cans Per Case</t>
  </si>
  <si>
    <t>VIN</t>
  </si>
  <si>
    <t>6/10 Vine Ripe Spaghetti Sauce</t>
  </si>
  <si>
    <t>30072940100158</t>
  </si>
  <si>
    <t>00072940100157</t>
  </si>
  <si>
    <t>Vine Ripe Pasta Sce Bid low sod #10</t>
  </si>
  <si>
    <t>VINMS9906</t>
  </si>
  <si>
    <t>Vine Ripe Pasta Sce Bid low sod #10 6 Cans Per Cas</t>
  </si>
  <si>
    <t>000008500012</t>
  </si>
  <si>
    <t>SYS Baraboo, WI</t>
  </si>
  <si>
    <t>046</t>
  </si>
  <si>
    <t>Danielle Bohler</t>
  </si>
  <si>
    <t>REDVB4FNEL</t>
  </si>
  <si>
    <t>12/46oz Red Gold Tomato Juice Fresh NSA</t>
  </si>
  <si>
    <t>10072940143205</t>
  </si>
  <si>
    <t>00072940143208</t>
  </si>
  <si>
    <t>Red Gold NSA Tom Jce Fresh 46z</t>
  </si>
  <si>
    <t>REDVB4F12</t>
  </si>
  <si>
    <t>Red Gold NSA Tom Jce Fresh 46z 12 Cans/Bottles Per</t>
  </si>
  <si>
    <t>REDYA2R25NEL</t>
  </si>
  <si>
    <t>25/20oz Red Gold Tomato Ketchup Folds Of Honor</t>
  </si>
  <si>
    <t>60072940115191</t>
  </si>
  <si>
    <t>Red Gold Ketchup Red USD 20oz 25 Cans/250 2z Cups</t>
  </si>
  <si>
    <t>SACVA4PNEL</t>
  </si>
  <si>
    <t>8/46oz Sacramento Tomato Juice</t>
  </si>
  <si>
    <t>20072940760010</t>
  </si>
  <si>
    <t>00072940760016</t>
  </si>
  <si>
    <t>Sacramento Tom Juice 15% Pet 46oz</t>
  </si>
  <si>
    <t>SACVA4P08</t>
  </si>
  <si>
    <t>Sacramento Tom Juice 15% Pet 46oz 8 Cans Per Case</t>
  </si>
  <si>
    <t>SACZA46NEL</t>
  </si>
  <si>
    <t>12/46oz Sacramento Bloody Mary Mix</t>
  </si>
  <si>
    <t>10072940762017</t>
  </si>
  <si>
    <t>00072940762010</t>
  </si>
  <si>
    <t>Sacramento Bloody Mary Mix 46oz Cans</t>
  </si>
  <si>
    <t>SACZA4612</t>
  </si>
  <si>
    <t>Sacramento Bloody Mary Mix 46oz Cans 12 Cans/Bottl</t>
  </si>
  <si>
    <t>000008500016</t>
  </si>
  <si>
    <t>SYS Detroit, MI</t>
  </si>
  <si>
    <t>070</t>
  </si>
  <si>
    <t>Jeff Smith</t>
  </si>
  <si>
    <t>168/3oz Red Gold Salsa Dipping Cups</t>
  </si>
  <si>
    <t>40072940111397</t>
  </si>
  <si>
    <t>REDSC2Z93</t>
  </si>
  <si>
    <t>Red Gold Salsa Mild 3oz Cups 168 Dipping Cups per</t>
  </si>
  <si>
    <t>6/10 Red Gold Natural Ketchup w/Sugar</t>
  </si>
  <si>
    <t>30072940115831</t>
  </si>
  <si>
    <t>00072940115830</t>
  </si>
  <si>
    <t>Red Gold Ketchup Natural LS #10</t>
  </si>
  <si>
    <t>REDYL9906</t>
  </si>
  <si>
    <t>Red Gold Ketchup Natural LS #10 6 Cans Per Case</t>
  </si>
  <si>
    <t>000008500017</t>
  </si>
  <si>
    <t>SYS Denver, CO</t>
  </si>
  <si>
    <t>038</t>
  </si>
  <si>
    <t>Matthew Harrison</t>
  </si>
  <si>
    <t>1/3gal Red Gold Tomato Ketchup w/Natural Sugar</t>
  </si>
  <si>
    <t>80072940001139</t>
  </si>
  <si>
    <t>00072940001133</t>
  </si>
  <si>
    <t>Red Gold Ketchup Sugar 1/3gal BIB</t>
  </si>
  <si>
    <t>REDYS3G01</t>
  </si>
  <si>
    <t>Red Gold Ketchup Sugar 1/3gal BIB 1 per case</t>
  </si>
  <si>
    <t>000008500018</t>
  </si>
  <si>
    <t>SYS Central California</t>
  </si>
  <si>
    <t>1500/9g Red Gold Fancy Ketchup Packets</t>
  </si>
  <si>
    <t>80072940748331</t>
  </si>
  <si>
    <t>REDY59G94</t>
  </si>
  <si>
    <t>Red Gold Ketchup 9 gm Packets 1500 Packets</t>
  </si>
  <si>
    <t>6/10 Redpack Tomato Sauce</t>
  </si>
  <si>
    <t>30072940818008</t>
  </si>
  <si>
    <t>00072940818007</t>
  </si>
  <si>
    <t>Redpack Sauce Regular #10</t>
  </si>
  <si>
    <t>RPKHA9906</t>
  </si>
  <si>
    <t>Redpack Sauce Regular #10 6 Cans Per Case</t>
  </si>
  <si>
    <t>RPKKA99NEL</t>
  </si>
  <si>
    <t>6/10 Redpack Chili Sauce</t>
  </si>
  <si>
    <t>30072940820001</t>
  </si>
  <si>
    <t>00072940820000</t>
  </si>
  <si>
    <t>Redpack Chili Sauce Regular #10</t>
  </si>
  <si>
    <t>RPKKA9906</t>
  </si>
  <si>
    <t>Redpack Chili Sauce Regular #10 6 Cans Per Case</t>
  </si>
  <si>
    <t>000008500021</t>
  </si>
  <si>
    <t>SYS Grand Rapids, MI</t>
  </si>
  <si>
    <t>2/1.5gal Red Gold Barbecue Dispenser Pouch Pack</t>
  </si>
  <si>
    <t>70072940111190</t>
  </si>
  <si>
    <t>00072940111191</t>
  </si>
  <si>
    <t>Red Gold BBQ Dis Pouch 2/1.5g</t>
  </si>
  <si>
    <t>REDOA7D02</t>
  </si>
  <si>
    <t>Red Gold BBQ Dis Pouch 2/1.5g 2 Cans/200 Pkt/2 Pou</t>
  </si>
  <si>
    <t>2/1.5gal Red Gold Ketchup Dispenser Pouch</t>
  </si>
  <si>
    <t>60072940115634</t>
  </si>
  <si>
    <t>00072940115632</t>
  </si>
  <si>
    <t>Red Gold Ketchup 2/1.5 Gal Pouches</t>
  </si>
  <si>
    <t>REDY57D02</t>
  </si>
  <si>
    <t>Red Gold Ketchup 2/1.5 Gal Pouches 2 Cans/200 Pkt/</t>
  </si>
  <si>
    <t>000008500023</t>
  </si>
  <si>
    <t>SYS Houston, TX</t>
  </si>
  <si>
    <t>HUY</t>
  </si>
  <si>
    <t>HUYYW2RC06NEL</t>
  </si>
  <si>
    <t>6/20oz Huy Fong Tom Ket w/Sriracha Hot Chili Sauce</t>
  </si>
  <si>
    <t>30072940112076</t>
  </si>
  <si>
    <t>00072940112075</t>
  </si>
  <si>
    <t>Huy Fong Ketchup HF Sriracha 20oz</t>
  </si>
  <si>
    <t>HUYYW2R06</t>
  </si>
  <si>
    <t>Huy Fong Ketchup HF Sriracha 20oz 6 Cans Per Case</t>
  </si>
  <si>
    <t>MMA</t>
  </si>
  <si>
    <t>MMAYZ2RC06NEL</t>
  </si>
  <si>
    <t>6/20oz Mama Selita's Jalapeno Ketchup</t>
  </si>
  <si>
    <t>30072940001172</t>
  </si>
  <si>
    <t>00072940001171</t>
  </si>
  <si>
    <t>Mama Selita's Tomato Ketchup Jalapeno 20oz</t>
  </si>
  <si>
    <t>MMAYZ2R06</t>
  </si>
  <si>
    <t>Mama Selita's Tomato Ketchup Jalapeno 20oz 6pk</t>
  </si>
  <si>
    <t>REDY572NEL</t>
  </si>
  <si>
    <t>6/7lb2oz Red Gold Ketchup Pouch</t>
  </si>
  <si>
    <t>30072940115619</t>
  </si>
  <si>
    <t>00072940115618</t>
  </si>
  <si>
    <t>Red Gold Ketchup 6/114oz Pouches</t>
  </si>
  <si>
    <t>REDY57206</t>
  </si>
  <si>
    <t>Red Gold Ketchup 6/114oz Pouches 6 Cans Per Case</t>
  </si>
  <si>
    <t>6/114oz Red Gold Ketchup</t>
  </si>
  <si>
    <t>30072940115749</t>
  </si>
  <si>
    <t>00072940115748</t>
  </si>
  <si>
    <t>Red Gold Ketchup 33% 6/114z Jugs</t>
  </si>
  <si>
    <t>REDY59P06</t>
  </si>
  <si>
    <t>Red Gold Ketchup 33% 6/114z Jugs 6 Cans Per Case</t>
  </si>
  <si>
    <t>RPKBR99NEL</t>
  </si>
  <si>
    <t>30072940811009</t>
  </si>
  <si>
    <t>00072940811008</t>
  </si>
  <si>
    <t>Redpack Diced 3/8" Cut #10</t>
  </si>
  <si>
    <t>RPKBR9906</t>
  </si>
  <si>
    <t>Redpack Diced 3/8" Cut #10 6 Cans Per Case</t>
  </si>
  <si>
    <t>000008500025</t>
  </si>
  <si>
    <t>SYS Memphis, TN</t>
  </si>
  <si>
    <t>REDBQ99NEL</t>
  </si>
  <si>
    <t>30072940110157</t>
  </si>
  <si>
    <t>00072940110156</t>
  </si>
  <si>
    <t>Red Gold Diced 3/4" Cut #10</t>
  </si>
  <si>
    <t>REDBQ9906</t>
  </si>
  <si>
    <t>Red Gold Diced 3/4" Cut #10 6 Cans Per Case</t>
  </si>
  <si>
    <t>6/10 Redpack Pizza Sauce Fully Prep/Nutr Enhanced</t>
  </si>
  <si>
    <t>30072940819098</t>
  </si>
  <si>
    <t>00072940819097</t>
  </si>
  <si>
    <t>Redpack Pizza Sce FP Enhanced #10</t>
  </si>
  <si>
    <t>RPKIL9E06</t>
  </si>
  <si>
    <t>Redpack Pizza Sce FP Enhanced #10 6 Cans Per Case</t>
  </si>
  <si>
    <t>000008500026</t>
  </si>
  <si>
    <t>SYS Chicago, IL</t>
  </si>
  <si>
    <t>REDYT99NEL</t>
  </si>
  <si>
    <t>6/10 Red Gold Tomato Ketchup Sweet Fancy</t>
  </si>
  <si>
    <t>30072940116005</t>
  </si>
  <si>
    <t>00072940116004</t>
  </si>
  <si>
    <t>Red Gold Ketchup Sweet #10</t>
  </si>
  <si>
    <t>REDYT9906</t>
  </si>
  <si>
    <t>Red Gold Ketchup Sweet #10 6 Cans Per Case</t>
  </si>
  <si>
    <t>6/10 Redpack Fully Prepared Pizza Sauce</t>
  </si>
  <si>
    <t>30072940748862</t>
  </si>
  <si>
    <t>00072940748861</t>
  </si>
  <si>
    <t>Redpack Pizza Sauce Fully Prepared 105oz</t>
  </si>
  <si>
    <t>RPKIL9R06</t>
  </si>
  <si>
    <t>Redpack  6 Cans Per Case</t>
  </si>
  <si>
    <t>6/105oz Redpack Marinara Sauce Pouch</t>
  </si>
  <si>
    <t>30072940997079</t>
  </si>
  <si>
    <t>00072940997078</t>
  </si>
  <si>
    <t>Redpack Marinara Sce Pouch 105z</t>
  </si>
  <si>
    <t>RPKNC9H06</t>
  </si>
  <si>
    <t>Redpack Marinara Sce Pouch 105z 6 Cans Per Case</t>
  </si>
  <si>
    <t>000008500030</t>
  </si>
  <si>
    <t>SYS Montana, MT</t>
  </si>
  <si>
    <t>4/1gal Red Gold Naturally Balanced Barbecue Sauce</t>
  </si>
  <si>
    <t>50072940001183</t>
  </si>
  <si>
    <t>00072940001188</t>
  </si>
  <si>
    <t>Red Gold Naturally Balanced BBQ Sauce 1gal</t>
  </si>
  <si>
    <t>REDOA5P04</t>
  </si>
  <si>
    <t>Red Gold Naturally Balanced BBQ Sauce 1gal 4pk</t>
  </si>
  <si>
    <t>REDOA9PNEL</t>
  </si>
  <si>
    <t>6/114oz Red Gold Naturally Balanced Barbecue Sauce</t>
  </si>
  <si>
    <t>80072940747396</t>
  </si>
  <si>
    <t>00072940747390</t>
  </si>
  <si>
    <t>Red Gold BBQ Sauce 6/114z Jugs</t>
  </si>
  <si>
    <t>REDOA9P06</t>
  </si>
  <si>
    <t>Red Gold BBQ Sauce 6/114z Jugs 6 Cans Per Case</t>
  </si>
  <si>
    <t>000008500034</t>
  </si>
  <si>
    <t>SYS Kansas City, KS</t>
  </si>
  <si>
    <t>6/10 Red Gold Crushed Tomatoes</t>
  </si>
  <si>
    <t>30072940110133</t>
  </si>
  <si>
    <t>00072940110132</t>
  </si>
  <si>
    <t>Red Gold Crushed S Heavy Paste #10</t>
  </si>
  <si>
    <t>REDDS9906</t>
  </si>
  <si>
    <t>Red Gold Crushed S Heavy Paste #10 6 Cans Per Case</t>
  </si>
  <si>
    <t>6/10 Red Gold Marinara Sauce</t>
  </si>
  <si>
    <t>30072940110041</t>
  </si>
  <si>
    <t>00072940110040</t>
  </si>
  <si>
    <t>Red Gold Marinara Sauce #10</t>
  </si>
  <si>
    <t>REDNA9906</t>
  </si>
  <si>
    <t>Red Gold Marinara Sauce #10 6 Cans Per Case</t>
  </si>
  <si>
    <t>6/10 Redpack Tomato Puree 1.06 Spec Gravity X-Hvy</t>
  </si>
  <si>
    <t>30072940817018</t>
  </si>
  <si>
    <t>00072940817017</t>
  </si>
  <si>
    <t>Redpack Puree 1.06 X-Heavy P #10</t>
  </si>
  <si>
    <t>RPKH69X06</t>
  </si>
  <si>
    <t>Redpack Puree 1.06 X-Heavy P #10 6 Cans Per Case</t>
  </si>
  <si>
    <t>000008500035</t>
  </si>
  <si>
    <t>SYS Iowa-Ankeny, IA</t>
  </si>
  <si>
    <t>000008500038</t>
  </si>
  <si>
    <t>SYS Atlanta, GA</t>
  </si>
  <si>
    <t>250/1oz Red Gold Tomato Ketchup Cups</t>
  </si>
  <si>
    <t>80072940749543</t>
  </si>
  <si>
    <t>00072940749547</t>
  </si>
  <si>
    <t>Red Gold Ketchup Regular 1z</t>
  </si>
  <si>
    <t>REDYA1Z25</t>
  </si>
  <si>
    <t>Red Gold Ketchup Regular 1z 250cups</t>
  </si>
  <si>
    <t>000008500039</t>
  </si>
  <si>
    <t>SYS Oklahoma, OK</t>
  </si>
  <si>
    <t>264/1.25oz Red Gold Marinara Dipping Cups</t>
  </si>
  <si>
    <t>60072940110585</t>
  </si>
  <si>
    <t>00072940110583</t>
  </si>
  <si>
    <t>Red Gold Marinara Dip Cup 1.25z</t>
  </si>
  <si>
    <t>REDNAHZ95</t>
  </si>
  <si>
    <t>Red Gold Marinara Dip Cup 1.25z 264 Dipping Cup pe</t>
  </si>
  <si>
    <t>000008500042</t>
  </si>
  <si>
    <t>SYS Indianapolis, IN</t>
  </si>
  <si>
    <t>REDYA1RCDNEL</t>
  </si>
  <si>
    <t>24/14oz Red Gold Tomato Ketchup</t>
  </si>
  <si>
    <t>20072940000079</t>
  </si>
  <si>
    <t>00072940000075</t>
  </si>
  <si>
    <t>Red Gold Ketchup Red Bottle 14oz</t>
  </si>
  <si>
    <t>REDYA1R24</t>
  </si>
  <si>
    <t>Red Gold Ketchup Red Bottle 14oz 24 Cans/Bottles P</t>
  </si>
  <si>
    <t>REDYA2RCOLTNEL</t>
  </si>
  <si>
    <t>16/20oz Red Gold Ketchup Colts</t>
  </si>
  <si>
    <t>60072940115313</t>
  </si>
  <si>
    <t>00072940115311</t>
  </si>
  <si>
    <t>000008500044</t>
  </si>
  <si>
    <t>SYS Cincinnati, OH</t>
  </si>
  <si>
    <t>TEW</t>
  </si>
  <si>
    <t>6/10 Teresa White Pizza Sauce w/Basil Extra Heavy</t>
  </si>
  <si>
    <t>30072940819050</t>
  </si>
  <si>
    <t>00072940819059</t>
  </si>
  <si>
    <t>Teresa White Pizza w/Bas S Heavy F #10</t>
  </si>
  <si>
    <t>TEWIS9F06</t>
  </si>
  <si>
    <t>Teresa White Pizza w/Bas S Heavy F #10 6 Cans Per</t>
  </si>
  <si>
    <t>000008500045</t>
  </si>
  <si>
    <t>SYS Jackson, MS</t>
  </si>
  <si>
    <t>000008500046</t>
  </si>
  <si>
    <t>SYS Cleveland, OH</t>
  </si>
  <si>
    <t>1/55gal Drum Red Gold Ketchup</t>
  </si>
  <si>
    <t>60072940115689</t>
  </si>
  <si>
    <t>00072940115687</t>
  </si>
  <si>
    <t>Red Gold Ketchup Reg 55 Gal Drum</t>
  </si>
  <si>
    <t>REDYA5501</t>
  </si>
  <si>
    <t>Red Gold Ketchup Reg 55 Gal Drum 1 per case</t>
  </si>
  <si>
    <t>6/10 Redpack All Purpose Crushed Tomatoes</t>
  </si>
  <si>
    <t>30072940814000</t>
  </si>
  <si>
    <t>00072940814009</t>
  </si>
  <si>
    <t>Redpack Crushed X-Heavy Paste #10</t>
  </si>
  <si>
    <t>RPKDX9906</t>
  </si>
  <si>
    <t>Redpack Crushed X-Heavy Paste #10 6 Cans Per Case</t>
  </si>
  <si>
    <t>000008500047</t>
  </si>
  <si>
    <t>SYS Pittsburgh, PA</t>
  </si>
  <si>
    <t>REDCA99NEL</t>
  </si>
  <si>
    <t>30072940110140</t>
  </si>
  <si>
    <t>00072940110149</t>
  </si>
  <si>
    <t>Red Gold Stewed Regular #10</t>
  </si>
  <si>
    <t>REDCA9906</t>
  </si>
  <si>
    <t>Red Gold Stewed Regular #10 6 Cans Per Case</t>
  </si>
  <si>
    <t>30072940811078</t>
  </si>
  <si>
    <t>00072940811077</t>
  </si>
  <si>
    <t>Redpack W/P in Puree #10</t>
  </si>
  <si>
    <t>RPKAH9906</t>
  </si>
  <si>
    <t>Redpack W/P in Puree #10 6 Cans Per Case</t>
  </si>
  <si>
    <t>RPKAH99Y</t>
  </si>
  <si>
    <t>6/10 Redpack Spaghetti Sauce Savory</t>
  </si>
  <si>
    <t>30072940821008</t>
  </si>
  <si>
    <t>00072940821007</t>
  </si>
  <si>
    <t>Redpack Pasta Sauce Redpack #10</t>
  </si>
  <si>
    <t>RPKMA9C06</t>
  </si>
  <si>
    <t>Redpack Pasta Sauce Redpack #10 6 Cans Per Case</t>
  </si>
  <si>
    <t>RPKMA9CNEL</t>
  </si>
  <si>
    <t>000008500048</t>
  </si>
  <si>
    <t>SYS Jacksonville, FL</t>
  </si>
  <si>
    <t>008</t>
  </si>
  <si>
    <t>Kelsi Hernly</t>
  </si>
  <si>
    <t>000008500054</t>
  </si>
  <si>
    <t>SYS Lincoln, NE</t>
  </si>
  <si>
    <t>000008500060</t>
  </si>
  <si>
    <t>SYS New Orleans, LA</t>
  </si>
  <si>
    <t>RPK4A99NEL</t>
  </si>
  <si>
    <t>30072940825006</t>
  </si>
  <si>
    <t>00072940825005</t>
  </si>
  <si>
    <t>Redpack Zucchini &amp; Tom #10</t>
  </si>
  <si>
    <t>RPK4A9906</t>
  </si>
  <si>
    <t>Redpack Zucchini &amp; Tom #10 6 Cans Per Case</t>
  </si>
  <si>
    <t>000008500061</t>
  </si>
  <si>
    <t>SYS Idaho-Boise, ID</t>
  </si>
  <si>
    <t>000008500062</t>
  </si>
  <si>
    <t>SYS Los Angeles, CA</t>
  </si>
  <si>
    <t>GLO</t>
  </si>
  <si>
    <t>GLOVA46NEL</t>
  </si>
  <si>
    <t>12/46oz Glorietta Tom Juice 15% +Vit C Con</t>
  </si>
  <si>
    <t>10072940770005</t>
  </si>
  <si>
    <t>00072940770008</t>
  </si>
  <si>
    <t>Glorietta Tom Juice Reg 15% 46oz</t>
  </si>
  <si>
    <t>GLOVA4612</t>
  </si>
  <si>
    <t>Glorietta Tom Juice Reg 15% 46oz 12 Cans/Bottles P</t>
  </si>
  <si>
    <t>1000/9g Red Gold Ketchup w/Sugar Packets</t>
  </si>
  <si>
    <t>60072940115955</t>
  </si>
  <si>
    <t>00072940115953</t>
  </si>
  <si>
    <t>Red Gold Ket Sugar 9gm Packets</t>
  </si>
  <si>
    <t>REDYS9G01</t>
  </si>
  <si>
    <t>Red Gold Ket Sugar 9gm Packets 1 per case</t>
  </si>
  <si>
    <t>6/10 Vine Ripe Low Sodium Tomato Sauce</t>
  </si>
  <si>
    <t>30072940100523</t>
  </si>
  <si>
    <t>00072940100522</t>
  </si>
  <si>
    <t>Vine Ripe Tomato Sauce low sod #10</t>
  </si>
  <si>
    <t>VINHM9906</t>
  </si>
  <si>
    <t>Vine Ripe Tomato Sauce low sod #10 6 Cans Per Case</t>
  </si>
  <si>
    <t>000008500063</t>
  </si>
  <si>
    <t>SYS Intermountain, UT</t>
  </si>
  <si>
    <t>500/7g Huy Fong Sriracha Hot Chili Sauce Packets</t>
  </si>
  <si>
    <t>60072940997094</t>
  </si>
  <si>
    <t>00072940997092</t>
  </si>
  <si>
    <t>Huy Fong HF Sriracha Ht Chi Sc 7g</t>
  </si>
  <si>
    <t>HUYHW7G05</t>
  </si>
  <si>
    <t>Huy Fong HF Sriracha Ht Chi Sc 7g 500 Packets</t>
  </si>
  <si>
    <t>000008500064</t>
  </si>
  <si>
    <t>SYS Central TX</t>
  </si>
  <si>
    <t>6/10 Tuttorosso Fresh Marinara Sauce</t>
  </si>
  <si>
    <t>30072940750360</t>
  </si>
  <si>
    <t>00072940750369</t>
  </si>
  <si>
    <t>Tuttorosso Blue Marinara Sauce Fresh #10</t>
  </si>
  <si>
    <t>TUBNP9F06</t>
  </si>
  <si>
    <t>Tuttorosso Blue Marinara Sauce Fresh #10 6pk</t>
  </si>
  <si>
    <t>000008500065</t>
  </si>
  <si>
    <t>SYS San Francisco, CA</t>
  </si>
  <si>
    <t>6/10 Red Gold PltBsd Pasta Sauce Bolognese</t>
  </si>
  <si>
    <t>30072940111420</t>
  </si>
  <si>
    <t>00072940111429</t>
  </si>
  <si>
    <t>Red Gold PltBsd Bolognese Pasta Sauce #10</t>
  </si>
  <si>
    <t>REDMDX906</t>
  </si>
  <si>
    <t>Red Gold PldBsd Bolognese Pasta Sce 106oz 6pk</t>
  </si>
  <si>
    <t>6/112.5oz Red Gold Naturally Balanced Ketchup</t>
  </si>
  <si>
    <t>80072940747372</t>
  </si>
  <si>
    <t>00072940747376</t>
  </si>
  <si>
    <t>Red Gold Ketchup Nat 6/114z Jugs</t>
  </si>
  <si>
    <t>REDYL9P06</t>
  </si>
  <si>
    <t>Red Gold Ketchup Nat 6/114z Jugs 6 Cans Per Case</t>
  </si>
  <si>
    <t>000008500066</t>
  </si>
  <si>
    <t>SYS St. Louis, MO</t>
  </si>
  <si>
    <t>6/10 Red Gold Pizza Sauce Fully Prepared</t>
  </si>
  <si>
    <t>30072940748855</t>
  </si>
  <si>
    <t>00072940748854</t>
  </si>
  <si>
    <t>Red Gold Pizza Sauce Fully Prepared 105oz</t>
  </si>
  <si>
    <t>REDIL9R06</t>
  </si>
  <si>
    <t>Red Gold Pizza Sauce F/P #10 6 Cans Per Case</t>
  </si>
  <si>
    <t>000008500069</t>
  </si>
  <si>
    <t>SYS New Mexico</t>
  </si>
  <si>
    <t>000008500072</t>
  </si>
  <si>
    <t>SYS Central Florida</t>
  </si>
  <si>
    <t>000008500076</t>
  </si>
  <si>
    <t>SYS Arizona, AZ</t>
  </si>
  <si>
    <t>000008500080</t>
  </si>
  <si>
    <t>SYS W. Coast, FL</t>
  </si>
  <si>
    <t>000008500081</t>
  </si>
  <si>
    <t>SYS Minnesota, MN</t>
  </si>
  <si>
    <t>2/1.5gal Red Gold Ketchup Dis Pouch Pk - LS</t>
  </si>
  <si>
    <t>60072940115504</t>
  </si>
  <si>
    <t>00072940115502</t>
  </si>
  <si>
    <t>Red Gold Ketchup Nat 2/1.5 G Pch</t>
  </si>
  <si>
    <t>REDYL7D02</t>
  </si>
  <si>
    <t>Red Gold Ketchup Nat 2/1.5 G Pch 2 Cans/200 Pkt/2</t>
  </si>
  <si>
    <t>SACWA46NEL</t>
  </si>
  <si>
    <t>12/46oz Sacramento Vegetable Juice</t>
  </si>
  <si>
    <t>10072940761003</t>
  </si>
  <si>
    <t>00072940761006</t>
  </si>
  <si>
    <t>Sacramento Vegetable Jce Reg 46oz</t>
  </si>
  <si>
    <t>SACWA4612</t>
  </si>
  <si>
    <t>Sacramento Vegetable Jce Reg 46oz 12 Cans/Bottles</t>
  </si>
  <si>
    <t>000008500085</t>
  </si>
  <si>
    <t>SYS Eastern Wisconsin</t>
  </si>
  <si>
    <t>000008500089</t>
  </si>
  <si>
    <t>SYS Seattle, WA</t>
  </si>
  <si>
    <t>000008500090</t>
  </si>
  <si>
    <t>SYS Portland, OR</t>
  </si>
  <si>
    <t>000008500092</t>
  </si>
  <si>
    <t>SYS Arkansas</t>
  </si>
  <si>
    <t>000008500098</t>
  </si>
  <si>
    <t>SYS Charlotte, NC</t>
  </si>
  <si>
    <t>000008500101</t>
  </si>
  <si>
    <t>SYS San Diego, CA</t>
  </si>
  <si>
    <t>000008500103</t>
  </si>
  <si>
    <t>SYS Central Alabama</t>
  </si>
  <si>
    <t>John Young</t>
  </si>
  <si>
    <t>000008500285</t>
  </si>
  <si>
    <t>SYS Sacramento, CA</t>
  </si>
  <si>
    <t>000008500291</t>
  </si>
  <si>
    <t>SYS Columbia, SC</t>
  </si>
  <si>
    <t>000008500323</t>
  </si>
  <si>
    <t>SYS North Dakota</t>
  </si>
  <si>
    <t>000008500325</t>
  </si>
  <si>
    <t>SYS Ventura, CA</t>
  </si>
  <si>
    <t>000008500332</t>
  </si>
  <si>
    <t>Baugh NE RDC</t>
  </si>
  <si>
    <t>REDLA99NEL</t>
  </si>
  <si>
    <t>6/10 Red Gold Cocktail Sauce</t>
  </si>
  <si>
    <t>30072940110195</t>
  </si>
  <si>
    <t>00072940110194</t>
  </si>
  <si>
    <t>Red Gold Cocktail Sauce #10</t>
  </si>
  <si>
    <t>REDLA9906</t>
  </si>
  <si>
    <t>Red Gold Cocktail Sce #10 6pk</t>
  </si>
  <si>
    <t>6/10 Red Gold Spaghetti Sauce</t>
  </si>
  <si>
    <t>30072940110119</t>
  </si>
  <si>
    <t>00072940110118</t>
  </si>
  <si>
    <t>Red Gold Pasta Sauce Reg #10</t>
  </si>
  <si>
    <t>REDMA9906</t>
  </si>
  <si>
    <t>Red Gold Pasta Sauce Reg #10 6 Cans Per Case</t>
  </si>
  <si>
    <t>24/7.2oz Sacramento Tomato Juice</t>
  </si>
  <si>
    <t>20072940750684</t>
  </si>
  <si>
    <t>00072940750680</t>
  </si>
  <si>
    <t>Sacramento Tomato Juice 7.2oz</t>
  </si>
  <si>
    <t>SACVA3724</t>
  </si>
  <si>
    <t>Sacramento Tomato Juice 7.2oz Cans</t>
  </si>
  <si>
    <t>000008500334</t>
  </si>
  <si>
    <t>SYS Spokane, WA</t>
  </si>
  <si>
    <t>000008500336</t>
  </si>
  <si>
    <t>SYS Central Illinois</t>
  </si>
  <si>
    <t>000008500338</t>
  </si>
  <si>
    <t>SYS Gulf Coast, AL</t>
  </si>
  <si>
    <t>REDBQ9BNEL</t>
  </si>
  <si>
    <t>30072940146101</t>
  </si>
  <si>
    <t>00072940146100</t>
  </si>
  <si>
    <t>Red Gold Diced 3/4" CUT NSA #10</t>
  </si>
  <si>
    <t>REDBQ9B06</t>
  </si>
  <si>
    <t>Red Gold Diced 3/4" CUT NSA #10 6 Cans Per Case</t>
  </si>
  <si>
    <t>000008500341</t>
  </si>
  <si>
    <t>SYS Raleigh, NC</t>
  </si>
  <si>
    <t>000008500347</t>
  </si>
  <si>
    <t>SYS Knoxville, TN</t>
  </si>
  <si>
    <t>000008500348</t>
  </si>
  <si>
    <t>Baugh SE RDC</t>
  </si>
  <si>
    <t>6/7lb2oz Red Gold Ketchup w/Sugar Pouch</t>
  </si>
  <si>
    <t>30072940115855</t>
  </si>
  <si>
    <t>00072940115854</t>
  </si>
  <si>
    <t>Red Gold Ketchup Sugar 6/114oz Pch</t>
  </si>
  <si>
    <t>REDYS7206</t>
  </si>
  <si>
    <t>Red Gold Ketchup Sugar 6/114oz Pch 6 Cans Per Case</t>
  </si>
  <si>
    <t>000008500352</t>
  </si>
  <si>
    <t>SYS East Texas</t>
  </si>
  <si>
    <t>REDBK2RC12NEL</t>
  </si>
  <si>
    <t>10072940113239</t>
  </si>
  <si>
    <t>00072940113232</t>
  </si>
  <si>
    <t>Red Gold Diced R w/Grn Chl 28oz</t>
  </si>
  <si>
    <t>REDBK2R12</t>
  </si>
  <si>
    <t>Red Gold Diced R w/Grn Chl 28oz 12 Cans/Bottles Pe</t>
  </si>
  <si>
    <t>000008500370</t>
  </si>
  <si>
    <t>SYS Asian Foods</t>
  </si>
  <si>
    <t>000008500377</t>
  </si>
  <si>
    <t>SYS Western MN</t>
  </si>
  <si>
    <t>6/106oz Redpack Spaghetti Sauce Pouch</t>
  </si>
  <si>
    <t>30072940821084</t>
  </si>
  <si>
    <t>00072940821083</t>
  </si>
  <si>
    <t>Redpack Spaghetti Sauce Pouch 106oz 6pk</t>
  </si>
  <si>
    <t>RPKMC7206</t>
  </si>
  <si>
    <t>Redpack Spaghetti Sauce Pouch 106oz</t>
  </si>
  <si>
    <t>000008500378</t>
  </si>
  <si>
    <t>SYS Riverside, CA</t>
  </si>
  <si>
    <t>000008500388</t>
  </si>
  <si>
    <t>SYS West Texas</t>
  </si>
  <si>
    <t>000008500399</t>
  </si>
  <si>
    <t>SYS Hawaii c/o DHX</t>
  </si>
  <si>
    <t>Sales #</t>
  </si>
  <si>
    <t>Sales</t>
  </si>
  <si>
    <t>Region</t>
  </si>
  <si>
    <t>Southeast</t>
  </si>
  <si>
    <t>NSH</t>
  </si>
  <si>
    <t>SE</t>
  </si>
  <si>
    <t>Midwest</t>
  </si>
  <si>
    <t>LVL</t>
  </si>
  <si>
    <t>MW</t>
  </si>
  <si>
    <t>Southwest</t>
  </si>
  <si>
    <t>DLS</t>
  </si>
  <si>
    <t>SW</t>
  </si>
  <si>
    <t>Central</t>
  </si>
  <si>
    <t>BRB</t>
  </si>
  <si>
    <t>CN</t>
  </si>
  <si>
    <t>Mid-Atlantic</t>
  </si>
  <si>
    <t>DET</t>
  </si>
  <si>
    <t>MA</t>
  </si>
  <si>
    <t>Western</t>
  </si>
  <si>
    <t>DNV</t>
  </si>
  <si>
    <t>WS</t>
  </si>
  <si>
    <t>CCA</t>
  </si>
  <si>
    <t>HST</t>
  </si>
  <si>
    <t>MEM</t>
  </si>
  <si>
    <t>MNT</t>
  </si>
  <si>
    <t>KSC</t>
  </si>
  <si>
    <t>ATL</t>
  </si>
  <si>
    <t>OKC</t>
  </si>
  <si>
    <t>IND</t>
  </si>
  <si>
    <t>CNC</t>
  </si>
  <si>
    <t>JKS</t>
  </si>
  <si>
    <t>CLV</t>
  </si>
  <si>
    <t>PTS</t>
  </si>
  <si>
    <t>JKV</t>
  </si>
  <si>
    <t>LNC</t>
  </si>
  <si>
    <t>CTX</t>
  </si>
  <si>
    <t>SFA</t>
  </si>
  <si>
    <t>STL</t>
  </si>
  <si>
    <t>NMX</t>
  </si>
  <si>
    <t>CFL</t>
  </si>
  <si>
    <t>WFL</t>
  </si>
  <si>
    <t>EWI</t>
  </si>
  <si>
    <t>ARK</t>
  </si>
  <si>
    <t>CHL</t>
  </si>
  <si>
    <t>SDG</t>
  </si>
  <si>
    <t>CAL</t>
  </si>
  <si>
    <t>CLB</t>
  </si>
  <si>
    <t>SPK</t>
  </si>
  <si>
    <t>CIL</t>
  </si>
  <si>
    <t>GFC</t>
  </si>
  <si>
    <t>RLG</t>
  </si>
  <si>
    <t>ETX</t>
  </si>
  <si>
    <t>WMN</t>
  </si>
  <si>
    <t>RVS</t>
  </si>
  <si>
    <t>WTX</t>
  </si>
  <si>
    <t>Shpto State</t>
  </si>
  <si>
    <t>Nashville</t>
  </si>
  <si>
    <t>TN</t>
  </si>
  <si>
    <t>000008500002</t>
  </si>
  <si>
    <t>SYS Boston, MA</t>
  </si>
  <si>
    <t>Plymton</t>
  </si>
  <si>
    <t>063</t>
  </si>
  <si>
    <t>Rob Field</t>
  </si>
  <si>
    <t>Louisville</t>
  </si>
  <si>
    <t>KY</t>
  </si>
  <si>
    <t>Lewisville</t>
  </si>
  <si>
    <t>TX</t>
  </si>
  <si>
    <t>000008500007</t>
  </si>
  <si>
    <t>SYS Albany, NY</t>
  </si>
  <si>
    <t>Halfmoon</t>
  </si>
  <si>
    <t>NY</t>
  </si>
  <si>
    <t>000008500009</t>
  </si>
  <si>
    <t>SYS Syracuse, NY</t>
  </si>
  <si>
    <t>Warners</t>
  </si>
  <si>
    <t>Baraboo</t>
  </si>
  <si>
    <t>WI</t>
  </si>
  <si>
    <t>Canton</t>
  </si>
  <si>
    <t>MI</t>
  </si>
  <si>
    <t>Denver</t>
  </si>
  <si>
    <t>CO</t>
  </si>
  <si>
    <t>Modesto</t>
  </si>
  <si>
    <t>CA</t>
  </si>
  <si>
    <t>Grand Rapids</t>
  </si>
  <si>
    <t>Houston</t>
  </si>
  <si>
    <t>Memphis</t>
  </si>
  <si>
    <t>Des Plaines</t>
  </si>
  <si>
    <t>IL</t>
  </si>
  <si>
    <t>000008500027</t>
  </si>
  <si>
    <t>SYS Baltimore, MD</t>
  </si>
  <si>
    <t>Jessup</t>
  </si>
  <si>
    <t>MD</t>
  </si>
  <si>
    <t>Billings</t>
  </si>
  <si>
    <t>MT</t>
  </si>
  <si>
    <t>Olathe</t>
  </si>
  <si>
    <t>KS</t>
  </si>
  <si>
    <t>Ankany</t>
  </si>
  <si>
    <t>IA</t>
  </si>
  <si>
    <t>Atlanta</t>
  </si>
  <si>
    <t>GA</t>
  </si>
  <si>
    <t>Norman</t>
  </si>
  <si>
    <t>OK</t>
  </si>
  <si>
    <t>Indianapolis</t>
  </si>
  <si>
    <t>IN</t>
  </si>
  <si>
    <t>Cincinnati</t>
  </si>
  <si>
    <t>OH</t>
  </si>
  <si>
    <t>Jackson</t>
  </si>
  <si>
    <t>MS</t>
  </si>
  <si>
    <t>Cleveland</t>
  </si>
  <si>
    <t>Harmony</t>
  </si>
  <si>
    <t>PA</t>
  </si>
  <si>
    <t>Jacksonville</t>
  </si>
  <si>
    <t>FL</t>
  </si>
  <si>
    <t>Lincoln</t>
  </si>
  <si>
    <t>NE</t>
  </si>
  <si>
    <t>000008500056</t>
  </si>
  <si>
    <t>SYS Central PA</t>
  </si>
  <si>
    <t>Harrisburg</t>
  </si>
  <si>
    <t>Harahan</t>
  </si>
  <si>
    <t>LA</t>
  </si>
  <si>
    <t>Boise</t>
  </si>
  <si>
    <t>ID</t>
  </si>
  <si>
    <t>Walnut</t>
  </si>
  <si>
    <t>West Jordan</t>
  </si>
  <si>
    <t>UT</t>
  </si>
  <si>
    <t>NEW BRAUNFELS</t>
  </si>
  <si>
    <t>Fremont</t>
  </si>
  <si>
    <t>St. Charles</t>
  </si>
  <si>
    <t>MO</t>
  </si>
  <si>
    <t>Albuquerque</t>
  </si>
  <si>
    <t>NM</t>
  </si>
  <si>
    <t>000008500071</t>
  </si>
  <si>
    <t>SYS Virginia, VA</t>
  </si>
  <si>
    <t>Harrisonburg</t>
  </si>
  <si>
    <t>VA</t>
  </si>
  <si>
    <t>Ocoee</t>
  </si>
  <si>
    <t>000008500074</t>
  </si>
  <si>
    <t>SYS Philadelphia, PA</t>
  </si>
  <si>
    <t>Philadelphia</t>
  </si>
  <si>
    <t>Tolleson</t>
  </si>
  <si>
    <t>AZ</t>
  </si>
  <si>
    <t>000008500077</t>
  </si>
  <si>
    <t>SYS Connecticut, CT</t>
  </si>
  <si>
    <t>Rocky Hill</t>
  </si>
  <si>
    <t>CT</t>
  </si>
  <si>
    <t>East Palmetto</t>
  </si>
  <si>
    <t>St. Paul</t>
  </si>
  <si>
    <t>MN</t>
  </si>
  <si>
    <t>000008500088</t>
  </si>
  <si>
    <t>SYS Eastern Maryland</t>
  </si>
  <si>
    <t>Pocomoke City</t>
  </si>
  <si>
    <t>Kent</t>
  </si>
  <si>
    <t>WA</t>
  </si>
  <si>
    <t>Wilsonville</t>
  </si>
  <si>
    <t>OR</t>
  </si>
  <si>
    <t>Little Rock</t>
  </si>
  <si>
    <t>AR</t>
  </si>
  <si>
    <t>000008500093</t>
  </si>
  <si>
    <t>SYS Metro New York</t>
  </si>
  <si>
    <t>Jersey City</t>
  </si>
  <si>
    <t>NJ</t>
  </si>
  <si>
    <t>Concord</t>
  </si>
  <si>
    <t>NC</t>
  </si>
  <si>
    <t>000008500099</t>
  </si>
  <si>
    <t>SYS S.E. Florida</t>
  </si>
  <si>
    <t>Riviera Beach</t>
  </si>
  <si>
    <t>Poway</t>
  </si>
  <si>
    <t>000008500102</t>
  </si>
  <si>
    <t>SYS N.N. England, ME</t>
  </si>
  <si>
    <t>Westbrook</t>
  </si>
  <si>
    <t>ME</t>
  </si>
  <si>
    <t>Calera</t>
  </si>
  <si>
    <t>AL</t>
  </si>
  <si>
    <t>Pleasant Grove</t>
  </si>
  <si>
    <t>Columbia</t>
  </si>
  <si>
    <t>SC</t>
  </si>
  <si>
    <t>000008500298</t>
  </si>
  <si>
    <t>SYS Hampton Rds., VA</t>
  </si>
  <si>
    <t>Suffolk</t>
  </si>
  <si>
    <t>000008500320</t>
  </si>
  <si>
    <t>SYS South Florida</t>
  </si>
  <si>
    <t>Medley</t>
  </si>
  <si>
    <t>Fargo</t>
  </si>
  <si>
    <t>ND</t>
  </si>
  <si>
    <t>Oxnard</t>
  </si>
  <si>
    <t>Front Royal</t>
  </si>
  <si>
    <t>Post Falls</t>
  </si>
  <si>
    <t>Geneva</t>
  </si>
  <si>
    <t>Selma</t>
  </si>
  <si>
    <t>Knoxville</t>
  </si>
  <si>
    <t>Alachua</t>
  </si>
  <si>
    <t>Longview</t>
  </si>
  <si>
    <t>Saint Paul</t>
  </si>
  <si>
    <t>000008500375</t>
  </si>
  <si>
    <t>SYS Long Island, NY</t>
  </si>
  <si>
    <t>Central Islip</t>
  </si>
  <si>
    <t>St. Cloud</t>
  </si>
  <si>
    <t>Riverside</t>
  </si>
  <si>
    <t>Lubbock</t>
  </si>
  <si>
    <t>Rancho Dominguez</t>
  </si>
  <si>
    <t>000008500500</t>
  </si>
  <si>
    <t>SYS Allentown, PA</t>
  </si>
  <si>
    <t>Northampton</t>
  </si>
  <si>
    <t>Abbreviated Loc</t>
  </si>
  <si>
    <t>Northeast</t>
  </si>
  <si>
    <t>BST</t>
  </si>
  <si>
    <t>ALB</t>
  </si>
  <si>
    <t>GRP</t>
  </si>
  <si>
    <t>CHI</t>
  </si>
  <si>
    <t>BLT</t>
  </si>
  <si>
    <t>IAK</t>
  </si>
  <si>
    <t>CPA</t>
  </si>
  <si>
    <t>NLA</t>
  </si>
  <si>
    <t>BID</t>
  </si>
  <si>
    <t>LAC</t>
  </si>
  <si>
    <t>ITM</t>
  </si>
  <si>
    <t>VGA</t>
  </si>
  <si>
    <t>PHA</t>
  </si>
  <si>
    <t>ARZ</t>
  </si>
  <si>
    <t>CCT</t>
  </si>
  <si>
    <t>MMN</t>
  </si>
  <si>
    <t>EMD</t>
  </si>
  <si>
    <t>SWA</t>
  </si>
  <si>
    <t>POR</t>
  </si>
  <si>
    <t>MNY</t>
  </si>
  <si>
    <t>EFL</t>
  </si>
  <si>
    <t>NEN</t>
  </si>
  <si>
    <t>HMP</t>
  </si>
  <si>
    <t>SFL</t>
  </si>
  <si>
    <t>FND</t>
  </si>
  <si>
    <t>VNT</t>
  </si>
  <si>
    <t>BNE</t>
  </si>
  <si>
    <t>KNX</t>
  </si>
  <si>
    <t>BSE</t>
  </si>
  <si>
    <t>ASI</t>
  </si>
  <si>
    <t>LIN</t>
  </si>
  <si>
    <t>HAI</t>
  </si>
  <si>
    <t>ALT</t>
  </si>
  <si>
    <t>Ship to:</t>
  </si>
  <si>
    <t>Sysco Central Warehouse North</t>
  </si>
  <si>
    <t>Sysco Central Warehouse South</t>
  </si>
  <si>
    <t>Sysco Gulf Coast, AL</t>
  </si>
  <si>
    <t>Sysco Hampton Rds., VA</t>
  </si>
  <si>
    <t>RED GOLD BETTER NUTRITION MADE SIMPLE™ PRODUCTS</t>
  </si>
  <si>
    <t>Title</t>
  </si>
  <si>
    <t>Email</t>
  </si>
  <si>
    <t>Phone</t>
  </si>
  <si>
    <t>K12 Sales</t>
  </si>
  <si>
    <t>K-12 Manager</t>
  </si>
  <si>
    <t>e-mail</t>
  </si>
  <si>
    <t>phone</t>
  </si>
  <si>
    <t>Renee Bowen</t>
  </si>
  <si>
    <t>Todd Holmes</t>
  </si>
  <si>
    <t>Sr Regional Sales Manager - Education / K12 Advisor</t>
  </si>
  <si>
    <t>tholmes@REDGOLD.com </t>
  </si>
  <si>
    <t>484.239.1621 </t>
  </si>
  <si>
    <t>Jodi Batten</t>
  </si>
  <si>
    <t>National Sales &amp; Marketing Director Non-Commercial</t>
  </si>
  <si>
    <t>jbatten@REDGOLD.com</t>
  </si>
  <si>
    <t>512.626.4980</t>
  </si>
  <si>
    <t>Dan McCullough</t>
  </si>
  <si>
    <t xml:space="preserve">Regional Sales Manager –Education / K12 Advisor </t>
  </si>
  <si>
    <t>Laura Roberts</t>
  </si>
  <si>
    <t>Regional Sales Manager – Education / K12 Advisor</t>
  </si>
  <si>
    <t>lroberts@REDGOLD.com </t>
  </si>
  <si>
    <t>903.241.2610 </t>
  </si>
  <si>
    <t>6 / 112.5oz Plastic Jugs</t>
  </si>
  <si>
    <t>12 / 20oz Bottles</t>
  </si>
  <si>
    <t>6 / 20oz Bottles</t>
  </si>
  <si>
    <t>4 / 105oz Plastic Jugs</t>
  </si>
  <si>
    <t>6 / 114oz Plastic Jugs</t>
  </si>
  <si>
    <t>16 / 20oz Bottles</t>
  </si>
  <si>
    <t>25 / 20oz Bottles</t>
  </si>
  <si>
    <t>24 / 14oz Bottles</t>
  </si>
  <si>
    <t>4 / 153oz Jugs</t>
  </si>
  <si>
    <t>Broker</t>
  </si>
  <si>
    <t>Red Gold Diced Tomatoes 3/4" Cut in Juice</t>
  </si>
  <si>
    <t>Redpack Diced Tomatoes 3/4" Cut in Juice</t>
  </si>
  <si>
    <t>Red Gold Diced Tomatoes 1" Cut in Juice</t>
  </si>
  <si>
    <t>Redpack Petite Diced Tomatoes 3/8" Cut in Juice</t>
  </si>
  <si>
    <t>Red Gold Diced Tomatoes 3/4" Cut in Juice No Salt Added</t>
  </si>
  <si>
    <t>Red Gold Nutritionally Enhanced Enchilada Sauce</t>
  </si>
  <si>
    <t>Redpack Nutritionally Enhanced Marinara Sauce</t>
  </si>
  <si>
    <t>Red Gold Nutritionally Enhanced Marinara Sauce</t>
  </si>
  <si>
    <t>Redpack Nutritionally Enhanced Pizza Sauce Fully Prepared</t>
  </si>
  <si>
    <t>Red Gold Tomato Paste</t>
  </si>
  <si>
    <t>Redpack Tomato Paste</t>
  </si>
  <si>
    <t>Redpack Nutritionally Enhanced Spaghetti Sauce</t>
  </si>
  <si>
    <t>Red Gold Nutritionally Enhanced Plant-Based Protein Pasta Sauce</t>
  </si>
  <si>
    <t>Red Gold Naturally Balanced Tomato Ketchup Made with Sugar</t>
  </si>
  <si>
    <t>Red Gold Naturally Balanced Barbecue Sauce</t>
  </si>
  <si>
    <t>Red Gold Nutritionally Enhanced Mild Salsa</t>
  </si>
  <si>
    <t>Sysco Columbia, SC</t>
  </si>
  <si>
    <t>Food Sales East-E.TN</t>
  </si>
  <si>
    <t>Affinity-NE-NE</t>
  </si>
  <si>
    <t>Affinity-Central-KY</t>
  </si>
  <si>
    <t>Affinity-NE-NYS</t>
  </si>
  <si>
    <t>Affinity-MW-WI</t>
  </si>
  <si>
    <t>CORE-West-CO</t>
  </si>
  <si>
    <t>CORE-West-N.CA</t>
  </si>
  <si>
    <t>Affinity-Central-MI</t>
  </si>
  <si>
    <t>Food Sales East-W. TN</t>
  </si>
  <si>
    <t>Pacific Coast Mktg-IL</t>
  </si>
  <si>
    <t>CORE-West-UT/ID</t>
  </si>
  <si>
    <t>CORE-SE-GA</t>
  </si>
  <si>
    <t>Affinity-Central-IN</t>
  </si>
  <si>
    <t>Food Sales East-MS</t>
  </si>
  <si>
    <t>Affinity-SE-FL</t>
  </si>
  <si>
    <t>Affinity-MW-IA,NE</t>
  </si>
  <si>
    <t>Affinity-NE-E.PA</t>
  </si>
  <si>
    <t>Eiserloh Company-LA</t>
  </si>
  <si>
    <t>CORE-West-S.CA</t>
  </si>
  <si>
    <t>Affinity-Midcentral-MO</t>
  </si>
  <si>
    <t>Affinity-SW-NM</t>
  </si>
  <si>
    <t>Affinity-NE-VA</t>
  </si>
  <si>
    <t>CORE-West-AZ</t>
  </si>
  <si>
    <t>Affinity-NE-MD</t>
  </si>
  <si>
    <t>CORE-West-OR</t>
  </si>
  <si>
    <t>Food Sales East-AR</t>
  </si>
  <si>
    <t>Food Sales East-NC/SC</t>
  </si>
  <si>
    <t>Affinity-MW-ND</t>
  </si>
  <si>
    <t>Food Sales East-AL</t>
  </si>
  <si>
    <t>Affinity-SW-TX</t>
  </si>
  <si>
    <t>Affinity-MW-MN</t>
  </si>
  <si>
    <t>CORE-West-HI</t>
  </si>
  <si>
    <t>Sysco Nashville, TN</t>
  </si>
  <si>
    <t>Sysco Seattle, WA</t>
  </si>
  <si>
    <t>Sysco Boston, MA</t>
  </si>
  <si>
    <t>Sysco Louisville, KY</t>
  </si>
  <si>
    <t>Sysco Dallas, TX</t>
  </si>
  <si>
    <t>Sysco Albany, NY</t>
  </si>
  <si>
    <t>Sysco Syracuse, NY</t>
  </si>
  <si>
    <t>Sysco Baraboo, WI</t>
  </si>
  <si>
    <t xml:space="preserve">National Sales Manager Corporate Accounts </t>
  </si>
  <si>
    <t>mseibert@REDGOLD.com</t>
  </si>
  <si>
    <t xml:space="preserve">770.833.1105 </t>
  </si>
  <si>
    <t xml:space="preserve">Food Service Regional Sales Manager </t>
  </si>
  <si>
    <t>rfield@REDGOLD.com </t>
  </si>
  <si>
    <t xml:space="preserve">978.302.6972 </t>
  </si>
  <si>
    <t>Territory Sales Manager</t>
  </si>
  <si>
    <t>joverman@redgold.com</t>
  </si>
  <si>
    <t>765.557.5500</t>
  </si>
  <si>
    <t xml:space="preserve">National Sales Director </t>
  </si>
  <si>
    <t>bohler@REDGOLD.com </t>
  </si>
  <si>
    <t xml:space="preserve">623.238.8212 </t>
  </si>
  <si>
    <t>Regional Sales Manager Food Service</t>
  </si>
  <si>
    <t>dbohler@redgold.com</t>
  </si>
  <si>
    <t>314-371-7287</t>
  </si>
  <si>
    <t>jsmith@REDGOLD.com </t>
  </si>
  <si>
    <t xml:space="preserve">609.605.7895 </t>
  </si>
  <si>
    <t>mharrison@REDGOLD.com </t>
  </si>
  <si>
    <t xml:space="preserve">901.277.6061 </t>
  </si>
  <si>
    <t xml:space="preserve">Regional Chain and Buying Group Manager </t>
  </si>
  <si>
    <t>khernly@REDGOLD.com </t>
  </si>
  <si>
    <t xml:space="preserve">765.744.1673 </t>
  </si>
  <si>
    <t>National Chain and C-Store Sales Manager</t>
  </si>
  <si>
    <t>jyoung@REDGOLD.com</t>
  </si>
  <si>
    <t xml:space="preserve">708.262.2102 </t>
  </si>
  <si>
    <t>2225761</t>
  </si>
  <si>
    <t>0964635</t>
  </si>
  <si>
    <t>0964627</t>
  </si>
  <si>
    <t>2054880</t>
  </si>
  <si>
    <t>0827139</t>
  </si>
  <si>
    <t>3416397</t>
  </si>
  <si>
    <t>6383452</t>
  </si>
  <si>
    <t>3742269</t>
  </si>
  <si>
    <t>0331167</t>
  </si>
  <si>
    <t>2204360</t>
  </si>
  <si>
    <t>0964783</t>
  </si>
  <si>
    <t>2055275</t>
  </si>
  <si>
    <t>0900084</t>
  </si>
  <si>
    <t>7228144</t>
  </si>
  <si>
    <t>3551609</t>
  </si>
  <si>
    <t>1362868</t>
  </si>
  <si>
    <t>3162569</t>
  </si>
  <si>
    <t>2913855</t>
  </si>
  <si>
    <t>4680512</t>
  </si>
  <si>
    <t>8185804</t>
  </si>
  <si>
    <t>0964817</t>
  </si>
  <si>
    <t>4221192</t>
  </si>
  <si>
    <t>2055242</t>
  </si>
  <si>
    <t>7266320</t>
  </si>
  <si>
    <t>0964841</t>
  </si>
  <si>
    <t>0964866</t>
  </si>
  <si>
    <t>1362856</t>
  </si>
  <si>
    <t>7191501</t>
  </si>
  <si>
    <t>7318490</t>
  </si>
  <si>
    <t>7167553</t>
  </si>
  <si>
    <t>6220533</t>
  </si>
  <si>
    <t>0806067</t>
  </si>
  <si>
    <t>1912346</t>
  </si>
  <si>
    <t>7312514</t>
  </si>
  <si>
    <t>7266871</t>
  </si>
  <si>
    <t>0078796</t>
  </si>
  <si>
    <t>2118974</t>
  </si>
  <si>
    <t>4434106</t>
  </si>
  <si>
    <t>0964791</t>
  </si>
  <si>
    <t>2055135</t>
  </si>
  <si>
    <t>0964890</t>
  </si>
  <si>
    <t>0072569</t>
  </si>
  <si>
    <t>7062436</t>
  </si>
  <si>
    <t>0263933</t>
  </si>
  <si>
    <t>7488913</t>
  </si>
  <si>
    <t>2321323</t>
  </si>
  <si>
    <t>8185858</t>
  </si>
  <si>
    <t>0431504</t>
  </si>
  <si>
    <t>2118149</t>
  </si>
  <si>
    <t>6133639</t>
  </si>
  <si>
    <t>3425550</t>
  </si>
  <si>
    <t>6066757</t>
  </si>
  <si>
    <t>0527903</t>
  </si>
  <si>
    <t>3642709</t>
  </si>
  <si>
    <t>1883358</t>
  </si>
  <si>
    <t>9583055</t>
  </si>
  <si>
    <t>6778484</t>
  </si>
  <si>
    <t>7121246</t>
  </si>
  <si>
    <t>7150387</t>
  </si>
  <si>
    <t>7199440</t>
  </si>
  <si>
    <t>7199465</t>
  </si>
  <si>
    <t>6290235</t>
  </si>
  <si>
    <t>2236501</t>
  </si>
  <si>
    <t>3549852</t>
  </si>
  <si>
    <t>7018598</t>
  </si>
  <si>
    <t>3639729</t>
  </si>
  <si>
    <t>7221487</t>
  </si>
  <si>
    <t>4316731</t>
  </si>
  <si>
    <t>7209708</t>
  </si>
  <si>
    <t>7318410</t>
  </si>
  <si>
    <t>3728328</t>
  </si>
  <si>
    <t>0062550</t>
  </si>
  <si>
    <t>7201071</t>
  </si>
  <si>
    <t>9953068</t>
  </si>
  <si>
    <t>3363365</t>
  </si>
  <si>
    <t>7002707</t>
  </si>
  <si>
    <t>7062551</t>
  </si>
  <si>
    <t>0527077</t>
  </si>
  <si>
    <t>0964809</t>
  </si>
  <si>
    <t>8185849</t>
  </si>
  <si>
    <t>0963793</t>
  </si>
  <si>
    <t>5371778</t>
  </si>
  <si>
    <t>0393294</t>
  </si>
  <si>
    <t>0964924</t>
  </si>
  <si>
    <t>7256187</t>
  </si>
  <si>
    <t>8323594</t>
  </si>
  <si>
    <t>0964973</t>
  </si>
  <si>
    <t>Sysco Iowa-Ankeny, IA</t>
  </si>
  <si>
    <t>Sysco Chicago, IL</t>
  </si>
  <si>
    <t>Sysco Kansas City, KS</t>
  </si>
  <si>
    <t>Sysco Minnesota, MN</t>
  </si>
  <si>
    <t>Sysco Asian Foods</t>
  </si>
  <si>
    <t>Sysco Western MN</t>
  </si>
  <si>
    <t>Sysco St. Louis, MO</t>
  </si>
  <si>
    <t>Sysco North Dakota</t>
  </si>
  <si>
    <t>Sysco Lincoln, NE</t>
  </si>
  <si>
    <t>Sysco Eastern Wisconsin</t>
  </si>
  <si>
    <t>Sysco Detroit, MI</t>
  </si>
  <si>
    <t>Sysco Grand Rapids, MI</t>
  </si>
  <si>
    <t>Sysco Pittsburgh, PA</t>
  </si>
  <si>
    <t>Sysco Central PA</t>
  </si>
  <si>
    <t>Sysco Philadelphia, PA</t>
  </si>
  <si>
    <t>Sysco Allentown, PA</t>
  </si>
  <si>
    <t>Sysco Virginia, VA</t>
  </si>
  <si>
    <t>Sysco Indianapolis, IN</t>
  </si>
  <si>
    <t>Sysco Cincinnati, OH</t>
  </si>
  <si>
    <t>Sysco Cleveland, OH</t>
  </si>
  <si>
    <t>Sysco Connecticut, CT</t>
  </si>
  <si>
    <t>Sysco Baltimore, MD</t>
  </si>
  <si>
    <t>Sysco Eastern Maryland</t>
  </si>
  <si>
    <t>Sysco N.N. England, ME</t>
  </si>
  <si>
    <t>Sysco Metro New York</t>
  </si>
  <si>
    <t>Sysco Long Island, NY</t>
  </si>
  <si>
    <t>Sysco Central Alabama</t>
  </si>
  <si>
    <t>Sysco Arkansas</t>
  </si>
  <si>
    <t>Sysco Jacksonville, FL</t>
  </si>
  <si>
    <t>Sysco Central Florida</t>
  </si>
  <si>
    <t>Sysco W. Coast, FL</t>
  </si>
  <si>
    <t>Sysco S.E. Florida</t>
  </si>
  <si>
    <t>Sysco South Florida</t>
  </si>
  <si>
    <t>Sysco Atlanta, GA</t>
  </si>
  <si>
    <t>Sysco New Orleans, LA</t>
  </si>
  <si>
    <t>Sysco Jackson, MS</t>
  </si>
  <si>
    <t>Sysco Charlotte, NC</t>
  </si>
  <si>
    <t>Sysco Raleigh, NC</t>
  </si>
  <si>
    <t>Sysco Memphis, TN</t>
  </si>
  <si>
    <t>Sysco Knoxville, TN</t>
  </si>
  <si>
    <t>Sysco New Mexico</t>
  </si>
  <si>
    <t>Sysco Oklahoma, OK</t>
  </si>
  <si>
    <t>Sysco Houston, TX</t>
  </si>
  <si>
    <t>Sysco Central TX</t>
  </si>
  <si>
    <t>Sysco East Texas</t>
  </si>
  <si>
    <t>Sysco West Texas</t>
  </si>
  <si>
    <t>Sysco Arizona, AZ</t>
  </si>
  <si>
    <t>Sysco Central California</t>
  </si>
  <si>
    <t>Sysco Los Angeles, CA</t>
  </si>
  <si>
    <t>Sysco San Francisco, CA</t>
  </si>
  <si>
    <t>Sysco San Diego, CA</t>
  </si>
  <si>
    <t>Sysco Sacramento, CA</t>
  </si>
  <si>
    <t>Sysco Ventura, CA</t>
  </si>
  <si>
    <t>Sysco Riverside, CA</t>
  </si>
  <si>
    <t>Sysco Hawaii c/o DHX</t>
  </si>
  <si>
    <t>Sysco Denver, CO</t>
  </si>
  <si>
    <t>Sysco Idaho-Boise, ID</t>
  </si>
  <si>
    <t>Sysco Spokane, WA</t>
  </si>
  <si>
    <t>Sysco Montana, MT</t>
  </si>
  <si>
    <t>Sysco Portland, OR</t>
  </si>
  <si>
    <t>Sysco Intermountain, UT</t>
  </si>
  <si>
    <t>Abbreviation</t>
  </si>
  <si>
    <t>Friendly Name</t>
  </si>
  <si>
    <t>Link to Tab</t>
  </si>
  <si>
    <t>Links</t>
  </si>
  <si>
    <t>RED GOLD</t>
  </si>
  <si>
    <t>REDPACK</t>
  </si>
  <si>
    <t>SACRAMENTO</t>
  </si>
  <si>
    <t>TUTTOROSSO BLUE</t>
  </si>
  <si>
    <t>*SB</t>
  </si>
  <si>
    <t>Spigots</t>
  </si>
  <si>
    <t>*SB0898</t>
  </si>
  <si>
    <t>1/5 Plastic Dispensing Valve</t>
  </si>
  <si>
    <t>80072940995360</t>
  </si>
  <si>
    <t>*SB 8</t>
  </si>
  <si>
    <t>*SB 8  05</t>
  </si>
  <si>
    <t>HUY FONG</t>
  </si>
  <si>
    <t>REPLACEPLC</t>
  </si>
  <si>
    <t>TERESA WHITE</t>
  </si>
  <si>
    <t>REDOA1ZCD</t>
  </si>
  <si>
    <t>REDY51ZCD</t>
  </si>
  <si>
    <t>250/1oz Red Gold Ketchup Cups Reduced Sodium</t>
  </si>
  <si>
    <t>VINE RIPE</t>
  </si>
  <si>
    <t>*SB0901</t>
  </si>
  <si>
    <t>CRADLE PAK WALL MOUNT BAG RACK</t>
  </si>
  <si>
    <t>60072940994901</t>
  </si>
  <si>
    <t>*SB 9</t>
  </si>
  <si>
    <t>*SB 9  01</t>
  </si>
  <si>
    <t>REDVB4FCC</t>
  </si>
  <si>
    <t>*SB0905</t>
  </si>
  <si>
    <t>Ketchup Dispenser Plastic - HR Logo - 07758</t>
  </si>
  <si>
    <t>60072940994451</t>
  </si>
  <si>
    <t>MAMA SELITA'S</t>
  </si>
  <si>
    <t>SACZA32</t>
  </si>
  <si>
    <t>12/32oz Sacramento Bloody Mary Cocktail Mix</t>
  </si>
  <si>
    <t>10072940750304</t>
  </si>
  <si>
    <t>00072940750307</t>
  </si>
  <si>
    <t>Sacramento Bloody Mary Cocktail Mix 32oz</t>
  </si>
  <si>
    <t>SACZA3212</t>
  </si>
  <si>
    <t>Sacramento Bloody Mary Cocktail Mix 32oz 12pk</t>
  </si>
  <si>
    <t>GLORIETTA</t>
  </si>
  <si>
    <t>EXCESS INV</t>
  </si>
  <si>
    <t>SACVA46NELHT</t>
  </si>
  <si>
    <t>REDOA7DCD</t>
  </si>
  <si>
    <t>000008500412</t>
  </si>
  <si>
    <t>SYS Tampa Bay</t>
  </si>
  <si>
    <t>Plant City</t>
  </si>
  <si>
    <t>TPB</t>
  </si>
  <si>
    <t>Kentucky</t>
  </si>
  <si>
    <t>Ohio</t>
  </si>
  <si>
    <t>Alaska</t>
  </si>
  <si>
    <t>AK</t>
  </si>
  <si>
    <t>Louisiana</t>
  </si>
  <si>
    <t>Oklahoma</t>
  </si>
  <si>
    <t>Arizona</t>
  </si>
  <si>
    <t>Maine</t>
  </si>
  <si>
    <t>Oregon</t>
  </si>
  <si>
    <t>Arkansas</t>
  </si>
  <si>
    <t>Maryland</t>
  </si>
  <si>
    <t>Pennsylvania</t>
  </si>
  <si>
    <t>Massachusetts</t>
  </si>
  <si>
    <t>California</t>
  </si>
  <si>
    <t>Michigan</t>
  </si>
  <si>
    <t>Rhode Island</t>
  </si>
  <si>
    <t>RI</t>
  </si>
  <si>
    <t>Colorado</t>
  </si>
  <si>
    <t>Minnesota</t>
  </si>
  <si>
    <t>South Carolina</t>
  </si>
  <si>
    <t>Connecticut</t>
  </si>
  <si>
    <t>Mississippi</t>
  </si>
  <si>
    <t>South Dakota</t>
  </si>
  <si>
    <t>SD</t>
  </si>
  <si>
    <t>Delaware</t>
  </si>
  <si>
    <t>DE</t>
  </si>
  <si>
    <t>Missouri</t>
  </si>
  <si>
    <t>Tennessee</t>
  </si>
  <si>
    <t>Montana</t>
  </si>
  <si>
    <t>Texas</t>
  </si>
  <si>
    <t>Florida</t>
  </si>
  <si>
    <t>Nebraska</t>
  </si>
  <si>
    <t>Georgia</t>
  </si>
  <si>
    <t>Nevada</t>
  </si>
  <si>
    <t>NV</t>
  </si>
  <si>
    <t>Utah</t>
  </si>
  <si>
    <t>New Hampshire</t>
  </si>
  <si>
    <t>NH</t>
  </si>
  <si>
    <t>Vermont</t>
  </si>
  <si>
    <t>VT</t>
  </si>
  <si>
    <t>Hawaii</t>
  </si>
  <si>
    <t>HI</t>
  </si>
  <si>
    <t>New Jersey</t>
  </si>
  <si>
    <t>Virginia</t>
  </si>
  <si>
    <t>Idaho</t>
  </si>
  <si>
    <t>New Mexico</t>
  </si>
  <si>
    <t>Illinois</t>
  </si>
  <si>
    <t>New York</t>
  </si>
  <si>
    <t>Washington</t>
  </si>
  <si>
    <t>Indiana</t>
  </si>
  <si>
    <t>North Carolina</t>
  </si>
  <si>
    <t>West Virginia</t>
  </si>
  <si>
    <t>WV</t>
  </si>
  <si>
    <t>Iowa</t>
  </si>
  <si>
    <t>North Dakota</t>
  </si>
  <si>
    <t>Wisconsin</t>
  </si>
  <si>
    <t>Kansas</t>
  </si>
  <si>
    <t>Wyoming</t>
  </si>
  <si>
    <t>WY</t>
  </si>
  <si>
    <t>Alabama</t>
  </si>
  <si>
    <t>RSM</t>
  </si>
  <si>
    <t>K12</t>
  </si>
  <si>
    <t>State</t>
  </si>
  <si>
    <t>Penny Gueswel</t>
  </si>
  <si>
    <t>Leslie Reeves</t>
  </si>
  <si>
    <t>Long Title</t>
  </si>
  <si>
    <t>pgueswel@REDGOLD.com</t>
  </si>
  <si>
    <t>619.694.6745</t>
  </si>
  <si>
    <t>lreeves@REDGOLD.com</t>
  </si>
  <si>
    <t>503.704.6918</t>
  </si>
  <si>
    <t>Hilton2026</t>
  </si>
  <si>
    <t>Sysco Tampa Bay</t>
  </si>
  <si>
    <t>Back to Contents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</si>
</sst>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theme="1"/>
      <name val="Arial Narrow"/>
      <family val="2"/>
    </font>
    <font>
      <u/>
      <sz val="11"/>
      <color theme="10"/>
      <name val="Aptos Narrow"/>
      <family val="2"/>
      <scheme val="minor"/>
    </font>
    <font>
      <b/>
      <sz val="10"/>
      <color rgb="FF55B045"/>
      <name val="Arial Narrow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 Narrow"/>
      <family val="2"/>
    </font>
    <font>
      <sz val="11"/>
      <color rgb="FF112E51"/>
      <name val="IBM Plex Serif"/>
    </font>
    <font>
      <sz val="11"/>
      <color theme="0" tint="-0.14999847407452621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rgb="FFFFFFFF"/>
      </patternFill>
    </fill>
    <fill>
      <patternFill patternType="solid">
        <fgColor rgb="FFFFD1D1"/>
        <bgColor indexed="64"/>
      </patternFill>
    </fill>
    <fill>
      <patternFill patternType="solid">
        <fgColor rgb="FFB9FFB9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rgb="FFFFC1FF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rgb="FFAFAFAF"/>
      </left>
      <right style="thin">
        <color rgb="FFAFAFAF"/>
      </right>
      <top style="thin">
        <color rgb="FFAFAFAF"/>
      </top>
      <bottom style="thin">
        <color rgb="FFAFAFA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5" fillId="0" borderId="0"/>
    <xf numFmtId="0" fontId="8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4" fillId="0" borderId="0" xfId="0" applyFont="1"/>
    <xf numFmtId="0" fontId="1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5" fillId="0" borderId="0" xfId="1"/>
    <xf numFmtId="0" fontId="9" fillId="0" borderId="0" xfId="0" applyFont="1" applyAlignment="1">
      <alignment horizontal="left" vertical="center"/>
    </xf>
    <xf numFmtId="0" fontId="0" fillId="0" borderId="5" xfId="0" applyBorder="1"/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8" fillId="0" borderId="0" xfId="2"/>
    <xf numFmtId="0" fontId="8" fillId="0" borderId="0" xfId="2" applyFill="1"/>
    <xf numFmtId="0" fontId="6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vertical="center" wrapText="1"/>
    </xf>
    <xf numFmtId="0" fontId="0" fillId="11" borderId="0" xfId="0" applyFill="1"/>
    <xf numFmtId="0" fontId="13" fillId="10" borderId="14" xfId="0" applyFont="1" applyFill="1" applyBorder="1" applyAlignment="1">
      <alignment vertical="center"/>
    </xf>
    <xf numFmtId="0" fontId="14" fillId="12" borderId="0" xfId="0" applyFont="1" applyFill="1"/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2" fillId="0" borderId="4" xfId="0" applyFont="1" applyBorder="1" applyAlignment="1" applyProtection="1">
      <alignment horizontal="left"/>
      <protection locked="0"/>
    </xf>
  </cellXfs>
  <cellStyles count="3">
    <cellStyle name="Hyperlink" xfId="2" builtinId="8"/>
    <cellStyle name="Normal" xfId="0" builtinId="0"/>
    <cellStyle name="Normal 2" xfId="1" xr:uid="{F3E45A00-70AA-48C0-95A3-A54AE9B500B6}"/>
  </cellStyles>
  <dxfs count="1597">
    <dxf>
      <font>
        <color rgb="FFFF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ont>
        <color rgb="FFFF0000"/>
      </font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</dxfs>
  <tableStyles count="0" defaultTableStyle="TableStyleMedium2" defaultPivotStyle="PivotStyleLight16"/>
  <colors>
    <mruColors>
      <color rgb="FFFFFFFF"/>
      <color rgb="FFFFFFB3"/>
      <color rgb="FFFFC1FF"/>
      <color rgb="FFB9FFFF"/>
      <color rgb="FFE1E1FF"/>
      <color rgb="FFB9FFB9"/>
      <color rgb="FFFFD1D1"/>
      <color rgb="FFDCB9FF"/>
      <color rgb="FFB9E8FF"/>
      <color rgb="FF008B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microsoft.com/office/2017/06/relationships/rdRichValueStructure" Target="richData/rdrichvaluestructure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microsoft.com/office/2017/06/relationships/rdRichValueTypes" Target="richData/rdRichValueTyp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88" Type="http://schemas.microsoft.com/office/2017/06/relationships/rdRichValue" Target="richData/rdrichvalue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microsoft.com/office/2022/10/relationships/richValueRel" Target="richData/richValueRel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callender\Downloads\Hilton%20Sysco%20Stocking%20List%202026-02-06.xlsx" TargetMode="External"/><Relationship Id="rId1" Type="http://schemas.openxmlformats.org/officeDocument/2006/relationships/externalLinkPath" Target="file:///C:\Users\mcallender\Downloads\Hilton%20Sysco%20Stocking%20List%202026-02-0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Foodservice\Michele%20Callender\Sysco\HMS%20Hilton%20Sysco%20Stocking%20List\HMS%20Hilton%20Sycso%20Stocking%20List.xlsx" TargetMode="External"/><Relationship Id="rId1" Type="http://schemas.openxmlformats.org/officeDocument/2006/relationships/externalLinkPath" Target="HMS%20Hilton%20Sycso%20Stocking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lton Sysco Stocking List"/>
      <sheetName val="Sheet2"/>
      <sheetName val="Sheet1"/>
      <sheetName val="View Detail"/>
    </sheetNames>
    <sheetDataSet>
      <sheetData sheetId="0">
        <row r="1">
          <cell r="C1" t="str">
            <v>Customer Ship to</v>
          </cell>
          <cell r="H1" t="str">
            <v>CuBr1 Long Description</v>
          </cell>
        </row>
        <row r="2">
          <cell r="C2" t="str">
            <v>000008500001</v>
          </cell>
          <cell r="H2" t="str">
            <v>Food Sales East-E.TN</v>
          </cell>
        </row>
        <row r="3">
          <cell r="C3" t="str">
            <v>000008500002</v>
          </cell>
          <cell r="H3" t="str">
            <v>Affinity-NE-NE</v>
          </cell>
        </row>
        <row r="4">
          <cell r="C4" t="str">
            <v>000008500003</v>
          </cell>
          <cell r="H4" t="str">
            <v>Affinity-Central-KY</v>
          </cell>
        </row>
        <row r="5">
          <cell r="C5" t="str">
            <v>000008500006</v>
          </cell>
          <cell r="H5" t="str">
            <v>Affinity-SW-TX</v>
          </cell>
        </row>
        <row r="6">
          <cell r="C6" t="str">
            <v>000008500007</v>
          </cell>
          <cell r="H6" t="str">
            <v>Affinity-NE-NYS</v>
          </cell>
        </row>
        <row r="7">
          <cell r="C7" t="str">
            <v>000008500009</v>
          </cell>
          <cell r="H7" t="str">
            <v>Affinity-NE-NYS</v>
          </cell>
        </row>
        <row r="8">
          <cell r="C8" t="str">
            <v>000008500012</v>
          </cell>
          <cell r="H8" t="str">
            <v>Affinity-MW-WI</v>
          </cell>
        </row>
        <row r="9">
          <cell r="C9" t="str">
            <v>000008500016</v>
          </cell>
          <cell r="H9" t="str">
            <v>Affinity-Central-MI</v>
          </cell>
        </row>
        <row r="10">
          <cell r="C10" t="str">
            <v>000008500017</v>
          </cell>
          <cell r="H10" t="str">
            <v>CORE-West-CO</v>
          </cell>
        </row>
        <row r="11">
          <cell r="C11" t="str">
            <v>000008500018</v>
          </cell>
          <cell r="H11" t="str">
            <v>CORE-West-N.CA</v>
          </cell>
        </row>
        <row r="12">
          <cell r="C12" t="str">
            <v>000008500021</v>
          </cell>
          <cell r="H12" t="str">
            <v>Affinity-Central-MI</v>
          </cell>
        </row>
        <row r="13">
          <cell r="C13" t="str">
            <v>000008500023</v>
          </cell>
          <cell r="H13" t="str">
            <v>Affinity-SW-TX</v>
          </cell>
        </row>
        <row r="14">
          <cell r="C14" t="str">
            <v>000008500025</v>
          </cell>
          <cell r="H14" t="str">
            <v>Food Sales East-W. TN</v>
          </cell>
        </row>
        <row r="15">
          <cell r="C15" t="str">
            <v>000008500026</v>
          </cell>
          <cell r="H15" t="str">
            <v>Pacific Coast Mktg-IL</v>
          </cell>
        </row>
        <row r="16">
          <cell r="C16" t="str">
            <v>000008500027</v>
          </cell>
          <cell r="H16" t="str">
            <v>Affinity-NE-MD</v>
          </cell>
        </row>
        <row r="17">
          <cell r="C17" t="str">
            <v>000008500030</v>
          </cell>
          <cell r="H17" t="str">
            <v>CORE-West-ID, MT, UT, WY</v>
          </cell>
        </row>
        <row r="18">
          <cell r="C18" t="str">
            <v>000008500034</v>
          </cell>
          <cell r="H18" t="str">
            <v>Affinity-MW-MO</v>
          </cell>
        </row>
        <row r="19">
          <cell r="C19" t="str">
            <v>000008500035</v>
          </cell>
          <cell r="H19" t="str">
            <v>Affinity-MW-IA,NE</v>
          </cell>
        </row>
        <row r="20">
          <cell r="C20" t="str">
            <v>000008500038</v>
          </cell>
          <cell r="H20" t="str">
            <v>CORE-SE-GA</v>
          </cell>
        </row>
        <row r="21">
          <cell r="C21" t="str">
            <v>000008500039</v>
          </cell>
          <cell r="H21" t="str">
            <v>Affinity-SW-OK</v>
          </cell>
        </row>
        <row r="22">
          <cell r="C22" t="str">
            <v>000008500042</v>
          </cell>
          <cell r="H22" t="str">
            <v>Affinity-Central-IN</v>
          </cell>
        </row>
        <row r="23">
          <cell r="C23" t="str">
            <v>000008500044</v>
          </cell>
          <cell r="H23" t="str">
            <v>Affinity-Central-OH</v>
          </cell>
        </row>
        <row r="24">
          <cell r="C24" t="str">
            <v>000008500045</v>
          </cell>
          <cell r="H24" t="str">
            <v>Food Sales East-MS</v>
          </cell>
        </row>
        <row r="25">
          <cell r="C25" t="str">
            <v>000008500046</v>
          </cell>
          <cell r="H25" t="str">
            <v>Affinity-Central-OH</v>
          </cell>
        </row>
        <row r="26">
          <cell r="C26" t="str">
            <v>000008500047</v>
          </cell>
          <cell r="H26" t="str">
            <v>EFD Associates-W.PA</v>
          </cell>
        </row>
        <row r="27">
          <cell r="C27" t="str">
            <v>000008500048</v>
          </cell>
          <cell r="H27" t="str">
            <v>Affinity-SE-FL</v>
          </cell>
        </row>
        <row r="28">
          <cell r="C28" t="str">
            <v>000008500054</v>
          </cell>
          <cell r="H28" t="str">
            <v>Affinity-MW-IA,NE</v>
          </cell>
        </row>
        <row r="29">
          <cell r="C29" t="str">
            <v>000008500056</v>
          </cell>
          <cell r="H29" t="str">
            <v>Affinity-NE-E.PA</v>
          </cell>
        </row>
        <row r="30">
          <cell r="C30" t="str">
            <v>000008500060</v>
          </cell>
          <cell r="H30" t="str">
            <v>Eiserloh Company-LA</v>
          </cell>
        </row>
        <row r="31">
          <cell r="C31" t="str">
            <v>000008500061</v>
          </cell>
          <cell r="H31" t="str">
            <v>CORE-West-ID, MT, UT, WY</v>
          </cell>
        </row>
        <row r="32">
          <cell r="C32" t="str">
            <v>000008500062</v>
          </cell>
          <cell r="H32" t="str">
            <v>CORE-West-S.CA</v>
          </cell>
        </row>
        <row r="33">
          <cell r="C33" t="str">
            <v>000008500063</v>
          </cell>
          <cell r="H33" t="str">
            <v>CORE-West-ID, MT, UT, WY</v>
          </cell>
        </row>
        <row r="34">
          <cell r="C34" t="str">
            <v>000008500064</v>
          </cell>
          <cell r="H34" t="str">
            <v>Affinity-SW-TX</v>
          </cell>
        </row>
        <row r="35">
          <cell r="C35" t="str">
            <v>000008500065</v>
          </cell>
          <cell r="H35" t="str">
            <v>CORE-West-N.CA</v>
          </cell>
        </row>
        <row r="36">
          <cell r="C36" t="str">
            <v>000008500066</v>
          </cell>
          <cell r="H36" t="str">
            <v>Affinity-MW-MO</v>
          </cell>
        </row>
        <row r="37">
          <cell r="C37" t="str">
            <v>000008500069</v>
          </cell>
          <cell r="H37" t="str">
            <v>Affinity-SW-NM</v>
          </cell>
        </row>
        <row r="38">
          <cell r="C38" t="str">
            <v>000008500071</v>
          </cell>
          <cell r="H38" t="str">
            <v>Affinity-NE-VA</v>
          </cell>
        </row>
        <row r="39">
          <cell r="C39" t="str">
            <v>000008500072</v>
          </cell>
          <cell r="H39" t="str">
            <v>Affinity-SE-FL</v>
          </cell>
        </row>
        <row r="40">
          <cell r="C40" t="str">
            <v>000008500074</v>
          </cell>
          <cell r="H40" t="str">
            <v>Affinity-NE-E.PA</v>
          </cell>
        </row>
        <row r="41">
          <cell r="C41" t="str">
            <v>000008500076</v>
          </cell>
          <cell r="H41" t="str">
            <v>CORE-West-AZ, NV</v>
          </cell>
        </row>
        <row r="42">
          <cell r="C42" t="str">
            <v>000008500077</v>
          </cell>
          <cell r="H42" t="str">
            <v>Affinity-NE-NE</v>
          </cell>
        </row>
        <row r="43">
          <cell r="C43" t="str">
            <v>000008500080</v>
          </cell>
          <cell r="H43" t="str">
            <v>Affinity-SE-FL</v>
          </cell>
        </row>
        <row r="44">
          <cell r="C44" t="str">
            <v>000008500081</v>
          </cell>
          <cell r="H44" t="str">
            <v>Affinity-MW-MN</v>
          </cell>
        </row>
        <row r="45">
          <cell r="C45" t="str">
            <v>000008500085</v>
          </cell>
          <cell r="H45" t="str">
            <v>Affinity-MW-WI</v>
          </cell>
        </row>
        <row r="46">
          <cell r="C46" t="str">
            <v>000008500088</v>
          </cell>
          <cell r="H46" t="str">
            <v>Affinity-NE-MD</v>
          </cell>
        </row>
        <row r="47">
          <cell r="C47" t="str">
            <v>000008500089</v>
          </cell>
          <cell r="H47" t="str">
            <v>CORE-West-OR, WA, AK</v>
          </cell>
        </row>
        <row r="48">
          <cell r="C48" t="str">
            <v>000008500090</v>
          </cell>
          <cell r="H48" t="str">
            <v>CORE-West-OR, WA, AK</v>
          </cell>
        </row>
        <row r="49">
          <cell r="C49" t="str">
            <v>000008500092</v>
          </cell>
          <cell r="H49" t="str">
            <v>Food Sales East-AR</v>
          </cell>
        </row>
        <row r="50">
          <cell r="C50" t="str">
            <v>000008500093</v>
          </cell>
          <cell r="H50" t="str">
            <v>Affinity-NE-NYC</v>
          </cell>
        </row>
        <row r="51">
          <cell r="C51" t="str">
            <v>000008500098</v>
          </cell>
          <cell r="H51" t="str">
            <v>Food Sales East-NC/SC</v>
          </cell>
        </row>
        <row r="52">
          <cell r="C52" t="str">
            <v>000008500099</v>
          </cell>
          <cell r="H52" t="str">
            <v>Affinity-SE-FL</v>
          </cell>
        </row>
        <row r="53">
          <cell r="C53" t="str">
            <v>000008500101</v>
          </cell>
          <cell r="H53" t="str">
            <v>CORE-West-S.CA</v>
          </cell>
        </row>
        <row r="54">
          <cell r="C54" t="str">
            <v>000008500102</v>
          </cell>
          <cell r="H54" t="str">
            <v>Affinity-NE-NE</v>
          </cell>
        </row>
        <row r="55">
          <cell r="C55" t="str">
            <v>000008500103</v>
          </cell>
          <cell r="H55" t="str">
            <v>Food Sales East-AL</v>
          </cell>
        </row>
        <row r="56">
          <cell r="C56" t="str">
            <v>000008500285</v>
          </cell>
          <cell r="H56" t="str">
            <v>CORE-West-N.CA</v>
          </cell>
        </row>
        <row r="57">
          <cell r="C57" t="str">
            <v>000008500291</v>
          </cell>
          <cell r="H57" t="str">
            <v>Food Sales East-NC/SC</v>
          </cell>
        </row>
        <row r="58">
          <cell r="C58" t="str">
            <v>000008500298</v>
          </cell>
          <cell r="H58" t="str">
            <v>Affinity-NE-VA</v>
          </cell>
        </row>
        <row r="59">
          <cell r="C59" t="str">
            <v>000008500302</v>
          </cell>
          <cell r="H59" t="str">
            <v>CORE-West-AZ, NV</v>
          </cell>
        </row>
        <row r="60">
          <cell r="C60" t="str">
            <v>000008500320</v>
          </cell>
          <cell r="H60" t="str">
            <v>Affinity-SE-FL</v>
          </cell>
        </row>
        <row r="61">
          <cell r="C61" t="str">
            <v>000008500323</v>
          </cell>
          <cell r="H61" t="str">
            <v>Affinity-MW-MN</v>
          </cell>
        </row>
        <row r="62">
          <cell r="C62" t="str">
            <v>000008500325</v>
          </cell>
          <cell r="H62" t="str">
            <v>CORE-West-S.CA</v>
          </cell>
        </row>
        <row r="63">
          <cell r="C63" t="str">
            <v>000008500334</v>
          </cell>
          <cell r="H63" t="str">
            <v>CORE-West-OR, WA, AK</v>
          </cell>
        </row>
        <row r="64">
          <cell r="C64" t="str">
            <v>000008500336</v>
          </cell>
          <cell r="H64" t="str">
            <v>Pacific Coast Mktg-IL</v>
          </cell>
        </row>
        <row r="65">
          <cell r="C65" t="str">
            <v>000008500338</v>
          </cell>
          <cell r="H65" t="str">
            <v>Food Sales East-AL</v>
          </cell>
        </row>
        <row r="66">
          <cell r="C66" t="str">
            <v>000008500341</v>
          </cell>
          <cell r="H66" t="str">
            <v>Food Sales East-NC/SC</v>
          </cell>
        </row>
        <row r="67">
          <cell r="C67" t="str">
            <v>000008500347</v>
          </cell>
          <cell r="H67" t="str">
            <v>Food Sales East-E.TN</v>
          </cell>
        </row>
        <row r="68">
          <cell r="C68" t="str">
            <v>000008500352</v>
          </cell>
          <cell r="H68" t="str">
            <v>Affinity-SW-TX</v>
          </cell>
        </row>
        <row r="69">
          <cell r="C69" t="str">
            <v>000008500370</v>
          </cell>
          <cell r="H69" t="str">
            <v>Affinity-MW-MN</v>
          </cell>
        </row>
        <row r="70">
          <cell r="C70" t="str">
            <v>000008500375</v>
          </cell>
          <cell r="H70" t="str">
            <v>Affinity-NE-NYC</v>
          </cell>
        </row>
        <row r="71">
          <cell r="C71" t="str">
            <v>000008500377</v>
          </cell>
          <cell r="H71" t="str">
            <v>Affinity-MW-MN</v>
          </cell>
        </row>
        <row r="72">
          <cell r="C72" t="str">
            <v>000008500378</v>
          </cell>
          <cell r="H72" t="str">
            <v>CORE-West-S.CA</v>
          </cell>
        </row>
        <row r="73">
          <cell r="C73" t="str">
            <v>000008500388</v>
          </cell>
          <cell r="H73" t="str">
            <v>Affinity-SW-TX</v>
          </cell>
        </row>
        <row r="74">
          <cell r="C74" t="str">
            <v>000008500399</v>
          </cell>
          <cell r="H74" t="str">
            <v>CORE-West-HI</v>
          </cell>
        </row>
        <row r="75">
          <cell r="C75" t="str">
            <v>000008500403</v>
          </cell>
          <cell r="H75" t="str">
            <v>CORE-West-OR, WA, AK</v>
          </cell>
        </row>
        <row r="76">
          <cell r="C76" t="str">
            <v>000008500411</v>
          </cell>
          <cell r="H76" t="str">
            <v>Food Sales East-AR</v>
          </cell>
        </row>
        <row r="77">
          <cell r="C77" t="str">
            <v>000008500412</v>
          </cell>
          <cell r="H77" t="str">
            <v>Affinity-SE-FL</v>
          </cell>
        </row>
        <row r="78">
          <cell r="C78" t="str">
            <v>000008500500</v>
          </cell>
          <cell r="H78" t="str">
            <v>Affinity-NE-E.PA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MPLATE"/>
      <sheetName val="Contents"/>
      <sheetName val="CN_IAK"/>
      <sheetName val="CN_CHI"/>
      <sheetName val="CN_SDV"/>
      <sheetName val="CN_CIL"/>
      <sheetName val="CN_KSC"/>
      <sheetName val="CN_MMN"/>
      <sheetName val="CN_ASI"/>
      <sheetName val="CN_WMN"/>
      <sheetName val="CN_STL"/>
      <sheetName val="CN_FND"/>
      <sheetName val="CN_LNC"/>
      <sheetName val="CN_BRB"/>
      <sheetName val="CN_EWI"/>
      <sheetName val="MA_DET"/>
      <sheetName val="MA_GRP"/>
      <sheetName val="MA_PTS"/>
      <sheetName val="MA_CPA"/>
      <sheetName val="MA_PHA"/>
      <sheetName val="MA_SHB"/>
      <sheetName val="MA_ALT"/>
      <sheetName val="MA_VGA"/>
      <sheetName val="MA_HMP"/>
      <sheetName val="MA_BNE"/>
      <sheetName val="MW_IND"/>
      <sheetName val="MW_LVL"/>
      <sheetName val="MW_SBG"/>
      <sheetName val="MW_CNC"/>
      <sheetName val="MW_CLV"/>
      <sheetName val="NE_CCT"/>
      <sheetName val="NE_BST"/>
      <sheetName val="NE_BLT"/>
      <sheetName val="NE_EMD"/>
      <sheetName val="NE_NEN"/>
      <sheetName val="NE_MNY"/>
      <sheetName val="NE_ALB"/>
      <sheetName val="NE_SYR"/>
      <sheetName val="NE_LIN"/>
      <sheetName val="SE_CAL"/>
      <sheetName val="SE_GFC"/>
      <sheetName val="SE_ARK"/>
      <sheetName val="SE_JKV"/>
      <sheetName val="SE_CFL"/>
      <sheetName val="SE_WFL"/>
      <sheetName val="SE_EFL"/>
      <sheetName val="SE_SFL"/>
      <sheetName val="SE_BSE"/>
      <sheetName val="SE_ATL"/>
      <sheetName val="SE_NLA"/>
      <sheetName val="SE_JKS"/>
      <sheetName val="SE_CHL"/>
      <sheetName val="SE_RLG"/>
      <sheetName val="SE_SCL"/>
      <sheetName val="SE_CLB"/>
      <sheetName val="SE_NSH"/>
      <sheetName val="SE_MEM"/>
      <sheetName val="SE_KNX"/>
      <sheetName val="SW_NMX"/>
      <sheetName val="SW_OKC"/>
      <sheetName val="SW_DLS"/>
      <sheetName val="SW_HST"/>
      <sheetName val="SW_CTX"/>
      <sheetName val="SW_ETX"/>
      <sheetName val="SW_SFW"/>
      <sheetName val="SW_WTX"/>
      <sheetName val="WS_ARZ"/>
      <sheetName val="WS_CCA"/>
      <sheetName val="WS_LAC"/>
      <sheetName val="WS_SFA"/>
      <sheetName val="WS_SDG"/>
      <sheetName val="WS_SAC"/>
      <sheetName val="WS_VNT"/>
      <sheetName val="WS_SLC"/>
      <sheetName val="WS_RVS"/>
      <sheetName val="WS_HAI"/>
      <sheetName val="WS_DNV"/>
      <sheetName val="WS_SDN"/>
      <sheetName val="WS_BID"/>
      <sheetName val="WS_SPK"/>
      <sheetName val="WS_MNT"/>
      <sheetName val="WS_POR"/>
      <sheetName val="WS_ITM"/>
      <sheetName val="WS_SWA"/>
      <sheetName val="Purchases by Location"/>
      <sheetName val="Locations"/>
    </sheetNames>
    <sheetDataSet>
      <sheetData sheetId="0"/>
      <sheetData sheetId="1">
        <row r="1">
          <cell r="A1" t="str">
            <v>Customer Ship to</v>
          </cell>
          <cell r="H1" t="str">
            <v>Abbreviation</v>
          </cell>
        </row>
        <row r="2">
          <cell r="A2" t="str">
            <v>000008500035</v>
          </cell>
          <cell r="H2" t="str">
            <v>IAK</v>
          </cell>
        </row>
        <row r="3">
          <cell r="A3" t="str">
            <v>000008500026</v>
          </cell>
          <cell r="H3" t="str">
            <v>CHI</v>
          </cell>
        </row>
        <row r="4">
          <cell r="A4" t="str">
            <v>000008500167</v>
          </cell>
          <cell r="H4" t="str">
            <v>SDV</v>
          </cell>
        </row>
        <row r="5">
          <cell r="A5" t="str">
            <v>000008500336</v>
          </cell>
          <cell r="H5" t="str">
            <v>CIL</v>
          </cell>
        </row>
        <row r="6">
          <cell r="A6" t="str">
            <v>000008500034</v>
          </cell>
          <cell r="H6" t="str">
            <v>KSC</v>
          </cell>
        </row>
        <row r="7">
          <cell r="A7" t="str">
            <v>000008500081</v>
          </cell>
          <cell r="H7" t="str">
            <v>MMN</v>
          </cell>
        </row>
        <row r="8">
          <cell r="A8" t="str">
            <v>000008500370</v>
          </cell>
          <cell r="H8" t="str">
            <v>ASI</v>
          </cell>
        </row>
        <row r="9">
          <cell r="A9" t="str">
            <v>000008500377</v>
          </cell>
          <cell r="H9" t="str">
            <v>WMN</v>
          </cell>
        </row>
        <row r="10">
          <cell r="A10" t="str">
            <v>000008500066</v>
          </cell>
          <cell r="H10" t="str">
            <v>STL</v>
          </cell>
        </row>
        <row r="11">
          <cell r="A11" t="str">
            <v>000008500323</v>
          </cell>
          <cell r="H11" t="str">
            <v>FND</v>
          </cell>
        </row>
        <row r="12">
          <cell r="A12" t="str">
            <v>000008500054</v>
          </cell>
          <cell r="H12" t="str">
            <v>LNC</v>
          </cell>
        </row>
        <row r="13">
          <cell r="A13" t="str">
            <v>000008500012</v>
          </cell>
          <cell r="H13" t="str">
            <v>BRB</v>
          </cell>
        </row>
        <row r="14">
          <cell r="A14" t="str">
            <v>000008500085</v>
          </cell>
          <cell r="H14" t="str">
            <v>EWI</v>
          </cell>
        </row>
        <row r="15">
          <cell r="A15" t="str">
            <v>000008500016</v>
          </cell>
          <cell r="H15" t="str">
            <v>DET</v>
          </cell>
        </row>
        <row r="16">
          <cell r="A16" t="str">
            <v>000008500021</v>
          </cell>
          <cell r="H16" t="str">
            <v>GRP</v>
          </cell>
        </row>
        <row r="17">
          <cell r="A17" t="str">
            <v>000008500047</v>
          </cell>
          <cell r="H17" t="str">
            <v>PTS</v>
          </cell>
        </row>
        <row r="18">
          <cell r="A18" t="str">
            <v>000008500056</v>
          </cell>
          <cell r="H18" t="str">
            <v>CPA</v>
          </cell>
        </row>
        <row r="19">
          <cell r="A19" t="str">
            <v>000008500074</v>
          </cell>
          <cell r="H19" t="str">
            <v>PHA</v>
          </cell>
        </row>
        <row r="20">
          <cell r="A20" t="str">
            <v>000008500379</v>
          </cell>
          <cell r="H20" t="str">
            <v>SHB</v>
          </cell>
        </row>
        <row r="21">
          <cell r="A21" t="str">
            <v>000008500500</v>
          </cell>
          <cell r="H21" t="str">
            <v>ALT</v>
          </cell>
        </row>
        <row r="22">
          <cell r="A22" t="str">
            <v>000008500071</v>
          </cell>
          <cell r="H22" t="str">
            <v>VGA</v>
          </cell>
        </row>
        <row r="23">
          <cell r="A23" t="str">
            <v>000008500298</v>
          </cell>
          <cell r="H23" t="str">
            <v>HMP</v>
          </cell>
        </row>
        <row r="24">
          <cell r="A24" t="str">
            <v>000008500332</v>
          </cell>
          <cell r="H24" t="str">
            <v>BNE</v>
          </cell>
        </row>
        <row r="25">
          <cell r="A25" t="str">
            <v>000008500042</v>
          </cell>
          <cell r="H25" t="str">
            <v>IND</v>
          </cell>
        </row>
        <row r="26">
          <cell r="A26" t="str">
            <v>000008500003</v>
          </cell>
          <cell r="H26" t="str">
            <v>LVL</v>
          </cell>
        </row>
        <row r="27">
          <cell r="A27" t="str">
            <v>000008500409</v>
          </cell>
          <cell r="H27" t="str">
            <v>SBG</v>
          </cell>
        </row>
        <row r="28">
          <cell r="A28" t="str">
            <v>000008500044</v>
          </cell>
          <cell r="H28" t="str">
            <v>CNC</v>
          </cell>
        </row>
        <row r="29">
          <cell r="A29" t="str">
            <v>000008500046</v>
          </cell>
          <cell r="H29" t="str">
            <v>CLV</v>
          </cell>
        </row>
        <row r="30">
          <cell r="A30" t="str">
            <v>000008500077</v>
          </cell>
          <cell r="H30" t="str">
            <v>CCT</v>
          </cell>
        </row>
        <row r="31">
          <cell r="A31" t="str">
            <v>000008500002</v>
          </cell>
          <cell r="H31" t="str">
            <v>BST</v>
          </cell>
        </row>
        <row r="32">
          <cell r="A32" t="str">
            <v>000008500027</v>
          </cell>
          <cell r="H32" t="str">
            <v>BLT</v>
          </cell>
        </row>
        <row r="33">
          <cell r="A33" t="str">
            <v>000008500088</v>
          </cell>
          <cell r="H33" t="str">
            <v>EMD</v>
          </cell>
        </row>
        <row r="34">
          <cell r="A34" t="str">
            <v>000008500102</v>
          </cell>
          <cell r="H34" t="str">
            <v>NEN</v>
          </cell>
        </row>
        <row r="35">
          <cell r="A35" t="str">
            <v>000008500093</v>
          </cell>
          <cell r="H35" t="str">
            <v>MNY</v>
          </cell>
        </row>
        <row r="36">
          <cell r="A36" t="str">
            <v>000008500007</v>
          </cell>
          <cell r="H36" t="str">
            <v>ALB</v>
          </cell>
        </row>
        <row r="37">
          <cell r="A37" t="str">
            <v>000008500009</v>
          </cell>
          <cell r="H37" t="str">
            <v>SYR</v>
          </cell>
        </row>
        <row r="38">
          <cell r="A38" t="str">
            <v>000008500375</v>
          </cell>
          <cell r="H38" t="str">
            <v>LIN</v>
          </cell>
        </row>
        <row r="39">
          <cell r="A39" t="str">
            <v>000008500103</v>
          </cell>
          <cell r="H39" t="str">
            <v>CAL</v>
          </cell>
        </row>
        <row r="40">
          <cell r="A40" t="str">
            <v>000008500338</v>
          </cell>
          <cell r="H40" t="str">
            <v>GFC</v>
          </cell>
        </row>
        <row r="41">
          <cell r="A41" t="str">
            <v>000008500092</v>
          </cell>
          <cell r="H41" t="str">
            <v>ARK</v>
          </cell>
        </row>
        <row r="42">
          <cell r="A42" t="str">
            <v>000008500048</v>
          </cell>
          <cell r="H42" t="str">
            <v>JKV</v>
          </cell>
        </row>
        <row r="43">
          <cell r="A43" t="str">
            <v>000008500072</v>
          </cell>
          <cell r="H43" t="str">
            <v>CFL</v>
          </cell>
        </row>
        <row r="44">
          <cell r="A44" t="str">
            <v>000008500080</v>
          </cell>
          <cell r="H44" t="str">
            <v>WFL</v>
          </cell>
        </row>
        <row r="45">
          <cell r="A45" t="str">
            <v>000008500099</v>
          </cell>
          <cell r="H45" t="str">
            <v>EFL</v>
          </cell>
        </row>
        <row r="46">
          <cell r="A46" t="str">
            <v>000008500320</v>
          </cell>
          <cell r="H46" t="str">
            <v>SFL</v>
          </cell>
        </row>
        <row r="47">
          <cell r="A47" t="str">
            <v>000008500348</v>
          </cell>
          <cell r="H47" t="str">
            <v>BSE</v>
          </cell>
        </row>
        <row r="48">
          <cell r="A48" t="str">
            <v>000008500038</v>
          </cell>
          <cell r="H48" t="str">
            <v>ATL</v>
          </cell>
        </row>
        <row r="49">
          <cell r="A49" t="str">
            <v>000008500060</v>
          </cell>
          <cell r="H49" t="str">
            <v>NLA</v>
          </cell>
        </row>
        <row r="50">
          <cell r="A50" t="str">
            <v>000008500045</v>
          </cell>
          <cell r="H50" t="str">
            <v>JKS</v>
          </cell>
        </row>
        <row r="51">
          <cell r="A51" t="str">
            <v>000008500098</v>
          </cell>
          <cell r="H51" t="str">
            <v>CHL</v>
          </cell>
        </row>
        <row r="52">
          <cell r="A52" t="str">
            <v>000008500341</v>
          </cell>
          <cell r="H52" t="str">
            <v>RLG</v>
          </cell>
        </row>
        <row r="53">
          <cell r="A53" t="str">
            <v>000008500346</v>
          </cell>
          <cell r="H53" t="str">
            <v>SCL</v>
          </cell>
        </row>
        <row r="54">
          <cell r="A54" t="str">
            <v>000008500291</v>
          </cell>
          <cell r="H54" t="str">
            <v>CLB</v>
          </cell>
        </row>
        <row r="55">
          <cell r="A55" t="str">
            <v>000008500001</v>
          </cell>
          <cell r="H55" t="str">
            <v>NSH</v>
          </cell>
        </row>
        <row r="56">
          <cell r="A56" t="str">
            <v>000008500025</v>
          </cell>
          <cell r="H56" t="str">
            <v>MEM</v>
          </cell>
        </row>
        <row r="57">
          <cell r="A57" t="str">
            <v>000008500347</v>
          </cell>
          <cell r="H57" t="str">
            <v>KNX</v>
          </cell>
        </row>
        <row r="58">
          <cell r="A58" t="str">
            <v>000008500069</v>
          </cell>
          <cell r="H58" t="str">
            <v>NMX</v>
          </cell>
        </row>
        <row r="59">
          <cell r="A59" t="str">
            <v>000008500039</v>
          </cell>
          <cell r="H59" t="str">
            <v>OKC</v>
          </cell>
        </row>
        <row r="60">
          <cell r="A60" t="str">
            <v>000008500006</v>
          </cell>
          <cell r="H60" t="str">
            <v>DLS</v>
          </cell>
        </row>
        <row r="61">
          <cell r="A61" t="str">
            <v>000008500023</v>
          </cell>
          <cell r="H61" t="str">
            <v>HST</v>
          </cell>
        </row>
        <row r="62">
          <cell r="A62" t="str">
            <v>000008500064</v>
          </cell>
          <cell r="H62" t="str">
            <v>CTX</v>
          </cell>
        </row>
        <row r="63">
          <cell r="A63" t="str">
            <v>000008500352</v>
          </cell>
          <cell r="H63" t="str">
            <v>ETX</v>
          </cell>
        </row>
        <row r="64">
          <cell r="A64" t="str">
            <v>000008500381</v>
          </cell>
          <cell r="H64" t="str">
            <v>SFW</v>
          </cell>
        </row>
        <row r="65">
          <cell r="A65" t="str">
            <v>000008500388</v>
          </cell>
          <cell r="H65" t="str">
            <v>WTX</v>
          </cell>
        </row>
        <row r="66">
          <cell r="A66" t="str">
            <v>000008500076</v>
          </cell>
          <cell r="H66" t="str">
            <v>ARZ</v>
          </cell>
        </row>
        <row r="67">
          <cell r="A67" t="str">
            <v>000008500018</v>
          </cell>
          <cell r="H67" t="str">
            <v>CCA</v>
          </cell>
        </row>
        <row r="68">
          <cell r="A68" t="str">
            <v>000008500062</v>
          </cell>
          <cell r="H68" t="str">
            <v>LAC</v>
          </cell>
        </row>
        <row r="69">
          <cell r="A69" t="str">
            <v>000008500065</v>
          </cell>
          <cell r="H69" t="str">
            <v>SFA</v>
          </cell>
        </row>
        <row r="70">
          <cell r="A70" t="str">
            <v>000008500101</v>
          </cell>
          <cell r="H70" t="str">
            <v>SDG</v>
          </cell>
        </row>
        <row r="71">
          <cell r="A71" t="str">
            <v>000008500285</v>
          </cell>
          <cell r="H71" t="str">
            <v>SAC</v>
          </cell>
        </row>
        <row r="72">
          <cell r="A72" t="str">
            <v>000008500325</v>
          </cell>
          <cell r="H72" t="str">
            <v>VNT</v>
          </cell>
        </row>
        <row r="73">
          <cell r="A73" t="str">
            <v>000008500351</v>
          </cell>
          <cell r="H73" t="str">
            <v>SLC</v>
          </cell>
        </row>
        <row r="74">
          <cell r="A74" t="str">
            <v>000008500378</v>
          </cell>
          <cell r="H74" t="str">
            <v>RVS</v>
          </cell>
        </row>
        <row r="75">
          <cell r="A75" t="str">
            <v>000008500399</v>
          </cell>
          <cell r="H75" t="str">
            <v>HAI</v>
          </cell>
        </row>
        <row r="76">
          <cell r="A76" t="str">
            <v>000008500017</v>
          </cell>
          <cell r="H76" t="str">
            <v>DNV</v>
          </cell>
        </row>
        <row r="77">
          <cell r="A77" t="str">
            <v>000008500357</v>
          </cell>
          <cell r="H77" t="str">
            <v>SDN</v>
          </cell>
        </row>
        <row r="78">
          <cell r="A78" t="str">
            <v>000008500061</v>
          </cell>
          <cell r="H78" t="str">
            <v>BID</v>
          </cell>
        </row>
        <row r="79">
          <cell r="A79" t="str">
            <v>000008500334</v>
          </cell>
          <cell r="H79" t="str">
            <v>SPK</v>
          </cell>
        </row>
        <row r="80">
          <cell r="A80" t="str">
            <v>000008500030</v>
          </cell>
          <cell r="H80" t="str">
            <v>MNT</v>
          </cell>
        </row>
        <row r="81">
          <cell r="A81" t="str">
            <v>000008500090</v>
          </cell>
          <cell r="H81" t="str">
            <v>POR</v>
          </cell>
        </row>
        <row r="82">
          <cell r="A82" t="str">
            <v>000008500063</v>
          </cell>
          <cell r="H82" t="str">
            <v>ITM</v>
          </cell>
        </row>
        <row r="83">
          <cell r="A83" t="str">
            <v>000008500089</v>
          </cell>
          <cell r="H83" t="str">
            <v>SWA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A45F6-5F74-41D9-B6A4-20E9054A1373}">
  <sheetPr codeName="Sheet1">
    <pageSetUpPr fitToPage="1"/>
  </sheetPr>
  <dimension ref="A1:AZ112"/>
  <sheetViews>
    <sheetView view="pageBreakPreview" zoomScale="115" zoomScaleNormal="130" zoomScaleSheetLayoutView="115" workbookViewId="0">
      <selection activeCell="J2" sqref="J2:M2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0" style="1" hidden="1" customWidth="1"/>
    <col min="9" max="52" width="9.1796875" style="1"/>
  </cols>
  <sheetData>
    <row r="1" spans="1:13" ht="23.25" customHeight="1" thickBot="1" x14ac:dyDescent="0.4"/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44" t="s">
        <v>1486</v>
      </c>
      <c r="K2" s="45"/>
      <c r="L2" s="45"/>
      <c r="M2" s="46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000008500035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CN_IAK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Iowa-Ankeny, IA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Location'!$C:$C,TEMPLATE!$J$3,'Purchases by Location'!$K:$K,TEXT(TEMPLATE!$H13,"00000000000000"))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Location'!$C:$C,TEMPLATE!$J$3,'Purchases by Location'!$K:$K,TEXT(TEMPLATE!$H14,"00000000000000"))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Location'!$C:$C,TEMPLATE!$J$3,'Purchases by Location'!$K:$K,TEXT(TEMPLATE!$H15,"00000000000000"))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Location'!$C:$C,TEMPLATE!$J$3,'Purchases by Location'!$K:$K,TEXT(TEMPLATE!$H16,"00000000000000"))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Location'!$C:$C,TEMPLATE!$J$3,'Purchases by Location'!$K:$K,TEXT(TEMPLATE!$H17,"00000000000000"))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Location'!$C:$C,TEMPLATE!$J$3,'Purchases by Location'!$K:$K,TEXT(TEMPLATE!$H18,"00000000000000"))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Location'!$C:$C,TEMPLATE!$J$3,'Purchases by Location'!$K:$K,TEXT(TEMPLATE!$H19,"00000000000000"))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Location'!$C:$C,TEMPLATE!$J$3,'Purchases by Location'!$K:$K,TEXT(TEMPLATE!$H20,"00000000000000"))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Location'!$C:$C,TEMPLATE!$J$3,'Purchases by Location'!$K:$K,TEXT(TEMPLATE!$H21,"00000000000000"))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Location'!$C:$C,TEMPLATE!$J$3,'Purchases by Location'!$K:$K,TEXT(TEMPLATE!$H22,"00000000000000"))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Location'!$C:$C,TEMPLATE!$J$3,'Purchases by Location'!$K:$K,TEXT(TEMPLATE!$H23,"00000000000000"))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Location'!$C:$C,TEMPLATE!$J$3,'Purchases by Location'!$K:$K,TEXT(TEMPLATE!$H25,"00000000000000"))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Location'!$C:$C,TEMPLATE!$J$3,'Purchases by Location'!$K:$K,TEXT(TEMPLATE!$H26,"00000000000000"))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Location'!$C:$C,TEMPLATE!$J$3,'Purchases by Location'!$K:$K,TEXT(TEMPLATE!$H27,"00000000000000"))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Location'!$C:$C,TEMPLATE!$J$3,'Purchases by Location'!$K:$K,TEXT(TEMPLATE!$H28,"00000000000000"))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Location'!$C:$C,TEMPLATE!$J$3,'Purchases by Location'!$K:$K,TEXT(TEMPLATE!$H29,"00000000000000"))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Location'!$C:$C,TEMPLATE!$J$3,'Purchases by Location'!$K:$K,TEXT(TEMPLATE!$H30,"00000000000000"))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Location'!$C:$C,TEMPLATE!$J$3,'Purchases by Location'!$K:$K,TEXT(TEMPLATE!$H31,"00000000000000"))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Location'!$C:$C,TEMPLATE!$J$3,'Purchases by Location'!$K:$K,TEXT(TEMPLATE!$H32,"00000000000000"))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Location'!$C:$C,TEMPLATE!$J$3,'Purchases by Location'!$K:$K,TEXT(TEMPLATE!$H33,"00000000000000"))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Location'!$C:$C,TEMPLATE!$J$3,'Purchases by Location'!$K:$K,TEXT(TEMPLATE!$H34,"00000000000000"))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Location'!$C:$C,TEMPLATE!$J$3,'Purchases by Location'!$K:$K,TEXT(TEMPLATE!$H35,"00000000000000"))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Location'!$C:$C,TEMPLATE!$J$3,'Purchases by Location'!$K:$K,TEXT(TEMPLATE!$H36,"00000000000000"))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Location'!$C:$C,TEMPLATE!$J$3,'Purchases by Location'!$K:$K,TEXT(TEMPLATE!$H37,"00000000000000"))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Location'!$C:$C,TEMPLATE!$J$3,'Purchases by Location'!$K:$K,TEXT(TEMPLATE!$H38,"00000000000000"))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Location'!$C:$C,TEMPLATE!$J$3,'Purchases by Location'!$K:$K,TEXT(TEMPLATE!$H39,"00000000000000"))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Location'!$C:$C,TEMPLATE!$J$3,'Purchases by Location'!$K:$K,TEXT(TEMPLATE!$H40,"00000000000000"))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Location'!$C:$C,TEMPLATE!$J$3,'Purchases by Location'!$K:$K,TEXT(TEMPLATE!$H41,"00000000000000"))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Location'!$C:$C,TEMPLATE!$J$3,'Purchases by Location'!$K:$K,TEXT(TEMPLATE!$H42,"00000000000000"))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Location'!$C:$C,TEMPLATE!$J$3,'Purchases by Location'!$K:$K,TEXT(TEMPLATE!$H43,"00000000000000"))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Location'!$C:$C,TEMPLATE!$J$3,'Purchases by Location'!$K:$K,TEXT(TEMPLATE!$H44,"00000000000000"))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Location'!$C:$C,TEMPLATE!$J$3,'Purchases by Location'!$K:$K,TEXT(TEMPLATE!$H45,"00000000000000"))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Location'!$C:$C,TEMPLATE!$J$3,'Purchases by Location'!$K:$K,TEXT(TEMPLATE!$H46,"00000000000000"))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Location'!$C:$C,TEMPLATE!$J$3,'Purchases by Location'!$K:$K,TEXT(TEMPLATE!$H47,"00000000000000"))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Location'!$C:$C,TEMPLATE!$J$3,'Purchases by Location'!$K:$K,TEXT(TEMPLATE!$H48,"00000000000000"))</f>
        <v>0</v>
      </c>
      <c r="H48" s="1" t="str">
        <f t="shared" si="1"/>
        <v>30072940111420</v>
      </c>
    </row>
    <row r="49" spans="1:8" s="1" customFormat="1" ht="15.75" customHeight="1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Location'!$C:$C,TEMPLATE!$J$3,'Purchases by Location'!$K:$K,TEXT(TEMPLATE!$H49,"00000000000000"))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Location'!$C:$C,TEMPLATE!$J$3,'Purchases by Location'!$K:$K,TEXT(TEMPLATE!$H50,"00000000000000"))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Location'!$C:$C,TEMPLATE!$J$3,'Purchases by Location'!$K:$K,TEXT(TEMPLATE!$H51,"00000000000000"))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Location'!$C:$C,TEMPLATE!$J$3,'Purchases by Location'!$K:$K,TEXT(TEMPLATE!$H52,"00000000000000"))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Location'!$C:$C,TEMPLATE!$J$3,'Purchases by Location'!$K:$K,TEXT(TEMPLATE!$H53,"00000000000000"))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Location'!$C:$C,TEMPLATE!$J$3,'Purchases by Location'!$K:$K,TEXT(TEMPLATE!$H54,"00000000000000"))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Location'!$C:$C,TEMPLATE!$J$3,'Purchases by Location'!$K:$K,TEXT(TEMPLATE!$H55,"00000000000000"))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">
        <v>394</v>
      </c>
      <c r="B57" s="48"/>
      <c r="C57" s="48"/>
      <c r="D57" s="25" t="str">
        <f>_xlfn.XLOOKUP($J$3,Locations!A:A,Locations!H:H)</f>
        <v>Penny Gueswel</v>
      </c>
      <c r="E57" s="50" t="str">
        <f>IF(VLOOKUP($J$3,Locations!A:I,9,0)=0,"",VLOOKUP($J$3,Locations!A:I,9,0))</f>
        <v>Affinity-MW-IA,NE</v>
      </c>
      <c r="F57" s="50"/>
      <c r="G57" s="5"/>
    </row>
    <row r="58" spans="1:8" s="1" customFormat="1" ht="13" x14ac:dyDescent="0.3">
      <c r="A58" s="49" t="s">
        <v>1374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">
        <v>1375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">
        <v>1376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Location'!$C:$C,TEMPLATE!$J$3,'Purchases by Location'!$K:$K,TEXT(TEMPLATE!$H61,"00000000000000"))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Location'!$C:$C,TEMPLATE!$J$3,'Purchases by Location'!$K:$K,TEXT(TEMPLATE!$H62,"00000000000000"))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Location'!$C:$C,TEMPLATE!$J$3,'Purchases by Location'!$K:$K,TEXT(TEMPLATE!$H63,"00000000000000"))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Location'!$C:$C,TEMPLATE!$J$3,'Purchases by Location'!$K:$K,TEXT(TEMPLATE!$H64,"00000000000000"))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Location'!$C:$C,TEMPLATE!$J$3,'Purchases by Location'!$K:$K,TEXT(TEMPLATE!$H65,"00000000000000"))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Location'!$C:$C,TEMPLATE!$J$3,'Purchases by Location'!$K:$K,TEXT(TEMPLATE!$H66,"00000000000000"))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Location'!$C:$C,TEMPLATE!$J$3,'Purchases by Location'!$K:$K,TEXT(TEMPLATE!$H67,"00000000000000"))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Location'!$C:$C,TEMPLATE!$J$3,'Purchases by Location'!$K:$K,TEXT(TEMPLATE!$H68,"00000000000000"))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Location'!$C:$C,TEMPLATE!$J$3,'Purchases by Location'!$K:$K,TEXT(TEMPLATE!$H69,"00000000000000"))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Location'!$C:$C,TEMPLATE!$J$3,'Purchases by Location'!$K:$K,TEXT(TEMPLATE!$H70,"00000000000000"))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Location'!$C:$C,TEMPLATE!$J$3,'Purchases by Location'!$K:$K,TEXT(TEMPLATE!$H71,"00000000000000"))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Location'!$C:$C,TEMPLATE!$J$3,'Purchases by Location'!$K:$K,TEXT(TEMPLATE!$H72,"00000000000000"))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Location'!$C:$C,TEMPLATE!$J$3,'Purchases by Location'!$K:$K,TEXT(TEMPLATE!$H73,"00000000000000"))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Location'!$C:$C,TEMPLATE!$J$3,'Purchases by Location'!$K:$K,TEXT(TEMPLATE!$H74,"00000000000000"))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Location'!$C:$C,TEMPLATE!$J$3,'Purchases by Location'!$K:$K,TEXT(TEMPLATE!$H75,"00000000000000"))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Location'!$C:$C,TEMPLATE!$J$3,'Purchases by Location'!$K:$K,TEXT(TEMPLATE!$H76,"00000000000000"))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Location'!$C:$C,TEMPLATE!$J$3,'Purchases by Location'!$K:$K,TEXT(TEMPLATE!$H77,"00000000000000"))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Location'!$C:$C,TEMPLATE!$J$3,'Purchases by Location'!$K:$K,TEXT(TEMPLATE!$H78,"00000000000000"))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Location'!$C:$C,TEMPLATE!$J$3,'Purchases by Location'!$K:$K,TEXT(TEMPLATE!$H79,"00000000000000"))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Location'!$C:$C,TEMPLATE!$J$3,'Purchases by Location'!$K:$K,TEXT(TEMPLATE!$H80,"00000000000000"))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Location'!$C:$C,TEMPLATE!$J$3,'Purchases by Location'!$K:$K,TEXT(TEMPLATE!$H81,"00000000000000"))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Location'!$C:$C,TEMPLATE!$J$3,'Purchases by Location'!$K:$K,TEXT(TEMPLATE!$H82,"00000000000000"))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Location'!$C:$C,TEMPLATE!$J$3,'Purchases by Location'!$K:$K,TEXT(TEMPLATE!$H83,"00000000000000"))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Location'!$C:$C,TEMPLATE!$J$3,'Purchases by Location'!$K:$K,TEXT(TEMPLATE!$H84,"00000000000000"))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Location'!$C:$C,TEMPLATE!$J$3,'Purchases by Location'!$K:$K,TEXT(TEMPLATE!$H85,"00000000000000"))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Location'!$C:$C,TEMPLATE!$J$3,'Purchases by Location'!$K:$K,TEXT(TEMPLATE!$H86,"00000000000000"))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Location'!$C:$C,TEMPLATE!$J$3,'Purchases by Location'!$K:$K,TEXT(TEMPLATE!$H87,"00000000000000"))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Location'!$C:$C,TEMPLATE!$J$3,'Purchases by Location'!$K:$K,TEXT(TEMPLATE!$H88,"00000000000000"))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Location'!$C:$C,TEMPLATE!$J$3,'Purchases by Location'!$K:$K,TEXT(TEMPLATE!$H89,"00000000000000"))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Location'!$C:$C,TEMPLATE!$J$3,'Purchases by Location'!$K:$K,TEXT(TEMPLATE!$H90,"00000000000000"))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Location'!$C:$C,TEMPLATE!$J$3,'Purchases by Location'!$K:$K,TEXT(TEMPLATE!$H91,"00000000000000"))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Location'!$C:$C,TEMPLATE!$J$3,'Purchases by Location'!$K:$K,TEXT(TEMPLATE!$H92,"00000000000000"))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Location'!$C:$C,TEMPLATE!$J$3,'Purchases by Location'!$K:$K,TEXT(TEMPLATE!$H93,"00000000000000"))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Location'!$C:$C,TEMPLATE!$J$3,'Purchases by Location'!$K:$K,TEXT(TEMPLATE!$H94,"00000000000000"))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Location'!$C:$C,TEMPLATE!$J$3,'Purchases by Location'!$K:$K,TEXT(TEMPLATE!$H95,"00000000000000"))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Location'!$C:$C,TEMPLATE!$J$3,'Purchases by Location'!$K:$K,TEXT(TEMPLATE!$H96,"00000000000000"))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Location'!$C:$C,TEMPLATE!$J$3,'Purchases by Location'!$K:$K,TEXT(TEMPLATE!$H97,"00000000000000"))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Location'!$C:$C,TEMPLATE!$J$3,'Purchases by Location'!$K:$K,TEXT(TEMPLATE!$H98,"00000000000000"))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Location'!$C:$C,TEMPLATE!$J$3,'Purchases by Location'!$K:$K,TEXT(TEMPLATE!$H99,"00000000000000"))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Location'!$C:$C,TEMPLATE!$J$3,'Purchases by Location'!$K:$K,TEXT(TEMPLATE!$H101,"00000000000000"))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Location'!$C:$C,TEMPLATE!$J$3,'Purchases by Location'!$K:$K,TEXT(TEMPLATE!$H102,"00000000000000"))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Location'!$C:$C,TEMPLATE!$J$3,'Purchases by Location'!$K:$K,TEXT(TEMPLATE!$H103,"00000000000000"))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Location'!$C:$C,TEMPLATE!$J$3,'Purchases by Location'!$K:$K,TEXT(TEMPLATE!$H104,"00000000000000"))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Location'!$C:$C,TEMPLATE!$J$3,'Purchases by Location'!$K:$K,TEXT(TEMPLATE!$H105,"00000000000000"))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Location'!$C:$C,TEMPLATE!$J$3,'Purchases by Location'!$K:$K,TEXT(TEMPLATE!$H106,"00000000000000"))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Location'!$C:$C,TEMPLATE!$J$3,'Purchases by Location'!$K:$K,TEXT(TEMPLATE!$H107,"00000000000000"))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">
        <v>394</v>
      </c>
      <c r="B109" s="48"/>
      <c r="C109" s="48"/>
      <c r="D109" s="25" t="str">
        <f>_xlfn.XLOOKUP($J$3,Locations!A:A,Locations!H:H)</f>
        <v>Penny Gueswel</v>
      </c>
      <c r="E109" s="50" t="str">
        <f>IF(VLOOKUP($J$3,Locations!A:I,9,0)=0,"",VLOOKUP($J$3,Locations!A:I,9,0))</f>
        <v>Affinity-MW-IA,NE</v>
      </c>
      <c r="F109" s="50"/>
      <c r="G109" s="5"/>
    </row>
    <row r="110" spans="1:8" s="1" customFormat="1" ht="13" x14ac:dyDescent="0.3">
      <c r="A110" s="49" t="s">
        <v>1374</v>
      </c>
      <c r="B110" s="49"/>
      <c r="C110" s="49"/>
      <c r="D110" s="4" t="str">
        <f>_xlfn.XLOOKUP($D$109,Locations!S:S,Locations!T:T)</f>
        <v xml:space="preserve">Regional Sales Manager –Education / K12 Advisor </v>
      </c>
      <c r="E110" s="51"/>
      <c r="F110" s="51"/>
      <c r="G110" s="5"/>
    </row>
    <row r="111" spans="1:8" s="1" customFormat="1" ht="13" x14ac:dyDescent="0.3">
      <c r="A111" s="49" t="s">
        <v>1375</v>
      </c>
      <c r="B111" s="49"/>
      <c r="C111" s="49"/>
      <c r="D111" s="4" t="str">
        <f>_xlfn.XLOOKUP($D$109,Locations!S:S,Locations!U:U)</f>
        <v>pgueswel@REDGOLD.com</v>
      </c>
      <c r="E111" s="51"/>
      <c r="F111" s="51"/>
      <c r="G111" s="5"/>
    </row>
    <row r="112" spans="1:8" s="1" customFormat="1" ht="13" x14ac:dyDescent="0.3">
      <c r="A112" s="49" t="s">
        <v>1376</v>
      </c>
      <c r="B112" s="49"/>
      <c r="C112" s="49"/>
      <c r="D112" s="4" t="str">
        <f>_xlfn.XLOOKUP($D$109,Locations!S:S,Locations!V:V)</f>
        <v>619.694.6745</v>
      </c>
      <c r="E112" s="51"/>
      <c r="F112" s="51"/>
      <c r="G112" s="5"/>
    </row>
  </sheetData>
  <sheetProtection algorithmName="SHA-512" hashValue="D1JB9d8Fv4I7sP+PspDiJpSMA6vFpoqfNMovsDv67324Oby+2p5ZLStCVsfuOjZ2psVrytOVbpxpSKxNm+3E7Q==" saltValue="MscPmECuG5QlJ52b1vN3mg==" spinCount="100000" sheet="1" objects="1" scenarios="1"/>
  <mergeCells count="29">
    <mergeCell ref="A108:C108"/>
    <mergeCell ref="E108:F108"/>
    <mergeCell ref="A60:C60"/>
    <mergeCell ref="A100:F100"/>
    <mergeCell ref="A61:F61"/>
    <mergeCell ref="E60:F60"/>
    <mergeCell ref="A112:C112"/>
    <mergeCell ref="E112:F112"/>
    <mergeCell ref="A109:C109"/>
    <mergeCell ref="E109:F109"/>
    <mergeCell ref="A110:C110"/>
    <mergeCell ref="E110:F110"/>
    <mergeCell ref="A111:C111"/>
    <mergeCell ref="E111:F111"/>
    <mergeCell ref="J2:M2"/>
    <mergeCell ref="A56:C56"/>
    <mergeCell ref="A57:C57"/>
    <mergeCell ref="A58:C58"/>
    <mergeCell ref="A59:C59"/>
    <mergeCell ref="E56:F56"/>
    <mergeCell ref="E57:F57"/>
    <mergeCell ref="E58:F58"/>
    <mergeCell ref="E59:F59"/>
    <mergeCell ref="A24:F24"/>
    <mergeCell ref="A12:F12"/>
    <mergeCell ref="B8:E9"/>
    <mergeCell ref="A2:B5"/>
    <mergeCell ref="E2:F4"/>
    <mergeCell ref="C2:D5"/>
  </mergeCells>
  <conditionalFormatting sqref="A10">
    <cfRule type="expression" dxfId="1596" priority="14">
      <formula>$H10&gt;0</formula>
    </cfRule>
  </conditionalFormatting>
  <conditionalFormatting sqref="A108:A112">
    <cfRule type="expression" dxfId="1595" priority="2">
      <formula>$G108&gt;0</formula>
    </cfRule>
  </conditionalFormatting>
  <conditionalFormatting sqref="A13:F55 A61:F107 A56:A60 D56:E60">
    <cfRule type="expression" dxfId="1594" priority="8">
      <formula>$G13&gt;0</formula>
    </cfRule>
  </conditionalFormatting>
  <conditionalFormatting sqref="B13:B23">
    <cfRule type="duplicateValues" dxfId="1593" priority="25"/>
  </conditionalFormatting>
  <conditionalFormatting sqref="B28">
    <cfRule type="duplicateValues" dxfId="1592" priority="9"/>
  </conditionalFormatting>
  <conditionalFormatting sqref="B29:B33">
    <cfRule type="duplicateValues" dxfId="1591" priority="10"/>
  </conditionalFormatting>
  <conditionalFormatting sqref="B40">
    <cfRule type="duplicateValues" dxfId="1590" priority="11"/>
  </conditionalFormatting>
  <conditionalFormatting sqref="B44">
    <cfRule type="duplicateValues" dxfId="1589" priority="7"/>
    <cfRule type="duplicateValues" dxfId="1588" priority="12"/>
  </conditionalFormatting>
  <conditionalFormatting sqref="B48">
    <cfRule type="duplicateValues" dxfId="1587" priority="6"/>
    <cfRule type="duplicateValues" dxfId="1586" priority="13"/>
  </conditionalFormatting>
  <conditionalFormatting sqref="B62:B67">
    <cfRule type="duplicateValues" dxfId="1585" priority="5"/>
  </conditionalFormatting>
  <conditionalFormatting sqref="B71">
    <cfRule type="duplicateValues" dxfId="1584" priority="17"/>
  </conditionalFormatting>
  <conditionalFormatting sqref="B72:B85 B89:B99 B62:B70">
    <cfRule type="duplicateValues" dxfId="1583" priority="42"/>
  </conditionalFormatting>
  <conditionalFormatting sqref="B86 B88">
    <cfRule type="duplicateValues" dxfId="1582" priority="16"/>
  </conditionalFormatting>
  <conditionalFormatting sqref="B87 B34:B39 B25:B27 B49:B55 B45:B47 B41:B43">
    <cfRule type="duplicateValues" dxfId="1581" priority="38"/>
  </conditionalFormatting>
  <conditionalFormatting sqref="B89:B91">
    <cfRule type="duplicateValues" dxfId="1580" priority="4"/>
  </conditionalFormatting>
  <conditionalFormatting sqref="B93:B96">
    <cfRule type="duplicateValues" dxfId="1579" priority="3"/>
  </conditionalFormatting>
  <conditionalFormatting sqref="B101:B107">
    <cfRule type="duplicateValues" dxfId="1578" priority="15"/>
  </conditionalFormatting>
  <conditionalFormatting sqref="D108:E112">
    <cfRule type="expression" dxfId="1577" priority="1">
      <formula>$G108&gt;0</formula>
    </cfRule>
  </conditionalFormatting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FE201D-CDF5-4B85-8BC8-BEAF7A1600A8}">
          <x14:formula1>
            <xm:f>Locations!$L:$L</xm:f>
          </x14:formula1>
          <xm:sqref>J2:M2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A4ABA-4E3A-419A-AC34-75AA5EB7202C}">
  <sheetPr codeName="Sheet10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1494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000008500054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CN_LNC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Lincoln, NE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Location'!$C:$C,CN_LNC!$J$3,'Purchases by Location'!$K:$K,TEXT(CN_LNC!$H13,"00000000000000"))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Location'!$C:$C,CN_LNC!$J$3,'Purchases by Location'!$K:$K,TEXT(CN_LNC!$H14,"00000000000000"))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Location'!$C:$C,CN_LNC!$J$3,'Purchases by Location'!$K:$K,TEXT(CN_LNC!$H15,"00000000000000"))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Location'!$C:$C,CN_LNC!$J$3,'Purchases by Location'!$K:$K,TEXT(CN_LNC!$H16,"00000000000000"))</f>
        <v>1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Location'!$C:$C,CN_LNC!$J$3,'Purchases by Location'!$K:$K,TEXT(CN_LNC!$H17,"00000000000000"))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Location'!$C:$C,CN_LNC!$J$3,'Purchases by Location'!$K:$K,TEXT(CN_LNC!$H18,"00000000000000"))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Location'!$C:$C,CN_LNC!$J$3,'Purchases by Location'!$K:$K,TEXT(CN_LNC!$H19,"00000000000000"))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Location'!$C:$C,CN_LNC!$J$3,'Purchases by Location'!$K:$K,TEXT(CN_LNC!$H20,"00000000000000"))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Location'!$C:$C,CN_LNC!$J$3,'Purchases by Location'!$K:$K,TEXT(CN_LNC!$H21,"00000000000000"))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Location'!$C:$C,CN_LNC!$J$3,'Purchases by Location'!$K:$K,TEXT(CN_LNC!$H22,"00000000000000"))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Location'!$C:$C,CN_LNC!$J$3,'Purchases by Location'!$K:$K,TEXT(CN_LNC!$H23,"00000000000000"))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Location'!$C:$C,CN_LNC!$J$3,'Purchases by Location'!$K:$K,TEXT(CN_LNC!$H25,"00000000000000"))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Location'!$C:$C,CN_LNC!$J$3,'Purchases by Location'!$K:$K,TEXT(CN_LNC!$H26,"00000000000000"))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Location'!$C:$C,CN_LNC!$J$3,'Purchases by Location'!$K:$K,TEXT(CN_LNC!$H27,"00000000000000"))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Location'!$C:$C,CN_LNC!$J$3,'Purchases by Location'!$K:$K,TEXT(CN_LNC!$H28,"00000000000000"))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Location'!$C:$C,CN_LNC!$J$3,'Purchases by Location'!$K:$K,TEXT(CN_LNC!$H29,"00000000000000"))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Location'!$C:$C,CN_LNC!$J$3,'Purchases by Location'!$K:$K,TEXT(CN_LNC!$H30,"00000000000000"))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Location'!$C:$C,CN_LNC!$J$3,'Purchases by Location'!$K:$K,TEXT(CN_LNC!$H31,"00000000000000"))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Location'!$C:$C,CN_LNC!$J$3,'Purchases by Location'!$K:$K,TEXT(CN_LNC!$H32,"00000000000000"))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Location'!$C:$C,CN_LNC!$J$3,'Purchases by Location'!$K:$K,TEXT(CN_LNC!$H33,"00000000000000"))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Location'!$C:$C,CN_LNC!$J$3,'Purchases by Location'!$K:$K,TEXT(CN_LNC!$H34,"00000000000000"))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Location'!$C:$C,CN_LNC!$J$3,'Purchases by Location'!$K:$K,TEXT(CN_LNC!$H35,"00000000000000"))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Location'!$C:$C,CN_LNC!$J$3,'Purchases by Location'!$K:$K,TEXT(CN_LNC!$H36,"00000000000000"))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Location'!$C:$C,CN_LNC!$J$3,'Purchases by Location'!$K:$K,TEXT(CN_LNC!$H37,"00000000000000"))</f>
        <v>1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Location'!$C:$C,CN_LNC!$J$3,'Purchases by Location'!$K:$K,TEXT(CN_LNC!$H38,"00000000000000"))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Location'!$C:$C,CN_LNC!$J$3,'Purchases by Location'!$K:$K,TEXT(CN_LNC!$H39,"00000000000000"))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Location'!$C:$C,CN_LNC!$J$3,'Purchases by Location'!$K:$K,TEXT(CN_LNC!$H40,"00000000000000"))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Location'!$C:$C,CN_LNC!$J$3,'Purchases by Location'!$K:$K,TEXT(CN_LNC!$H41,"00000000000000"))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Location'!$C:$C,CN_LNC!$J$3,'Purchases by Location'!$K:$K,TEXT(CN_LNC!$H42,"00000000000000"))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Location'!$C:$C,CN_LNC!$J$3,'Purchases by Location'!$K:$K,TEXT(CN_LNC!$H43,"00000000000000"))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Location'!$C:$C,CN_LNC!$J$3,'Purchases by Location'!$K:$K,TEXT(CN_LNC!$H44,"00000000000000"))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Location'!$C:$C,CN_LNC!$J$3,'Purchases by Location'!$K:$K,TEXT(CN_LNC!$H45,"00000000000000"))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Location'!$C:$C,CN_LNC!$J$3,'Purchases by Location'!$K:$K,TEXT(CN_LNC!$H46,"00000000000000"))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Location'!$C:$C,CN_LNC!$J$3,'Purchases by Location'!$K:$K,TEXT(CN_LNC!$H47,"00000000000000"))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Location'!$C:$C,CN_LNC!$J$3,'Purchases by Location'!$K:$K,TEXT(CN_LNC!$H48,"00000000000000"))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Location'!$C:$C,CN_LNC!$J$3,'Purchases by Location'!$K:$K,TEXT(CN_LNC!$H49,"00000000000000"))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Location'!$C:$C,CN_LNC!$J$3,'Purchases by Location'!$K:$K,TEXT(CN_LNC!$H50,"00000000000000"))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Location'!$C:$C,CN_LNC!$J$3,'Purchases by Location'!$K:$K,TEXT(CN_LNC!$H51,"00000000000000"))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Location'!$C:$C,CN_LNC!$J$3,'Purchases by Location'!$K:$K,TEXT(CN_LNC!$H52,"00000000000000"))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Location'!$C:$C,CN_LNC!$J$3,'Purchases by Location'!$K:$K,TEXT(CN_LNC!$H53,"00000000000000"))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Location'!$C:$C,CN_LNC!$J$3,'Purchases by Location'!$K:$K,TEXT(CN_LNC!$H54,"00000000000000"))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Location'!$C:$C,CN_LNC!$J$3,'Purchases by Location'!$K:$K,TEXT(CN_LNC!$H55,"00000000000000"))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Affinity-MW-IA,NE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Location'!$C:$C,CN_LNC!$J$3,'Purchases by Location'!$K:$K,TEXT(CN_LNC!$H61,"00000000000000"))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Location'!$C:$C,CN_LNC!$J$3,'Purchases by Location'!$K:$K,TEXT(CN_LNC!$H62,"00000000000000"))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Location'!$C:$C,CN_LNC!$J$3,'Purchases by Location'!$K:$K,TEXT(CN_LNC!$H63,"00000000000000"))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Location'!$C:$C,CN_LNC!$J$3,'Purchases by Location'!$K:$K,TEXT(CN_LNC!$H64,"00000000000000"))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Location'!$C:$C,CN_LNC!$J$3,'Purchases by Location'!$K:$K,TEXT(CN_LNC!$H65,"00000000000000"))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Location'!$C:$C,CN_LNC!$J$3,'Purchases by Location'!$K:$K,TEXT(CN_LNC!$H66,"00000000000000"))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Location'!$C:$C,CN_LNC!$J$3,'Purchases by Location'!$K:$K,TEXT(CN_LNC!$H67,"00000000000000"))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Location'!$C:$C,CN_LNC!$J$3,'Purchases by Location'!$K:$K,TEXT(CN_LNC!$H68,"00000000000000"))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Location'!$C:$C,CN_LNC!$J$3,'Purchases by Location'!$K:$K,TEXT(CN_LNC!$H69,"00000000000000"))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Location'!$C:$C,CN_LNC!$J$3,'Purchases by Location'!$K:$K,TEXT(CN_LNC!$H70,"00000000000000"))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Location'!$C:$C,CN_LNC!$J$3,'Purchases by Location'!$K:$K,TEXT(CN_LNC!$H71,"00000000000000"))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Location'!$C:$C,CN_LNC!$J$3,'Purchases by Location'!$K:$K,TEXT(CN_LNC!$H72,"00000000000000"))</f>
        <v>1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Location'!$C:$C,CN_LNC!$J$3,'Purchases by Location'!$K:$K,TEXT(CN_LNC!$H73,"00000000000000"))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Location'!$C:$C,CN_LNC!$J$3,'Purchases by Location'!$K:$K,TEXT(CN_LNC!$H74,"00000000000000"))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Location'!$C:$C,CN_LNC!$J$3,'Purchases by Location'!$K:$K,TEXT(CN_LNC!$H75,"00000000000000"))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Location'!$C:$C,CN_LNC!$J$3,'Purchases by Location'!$K:$K,TEXT(CN_LNC!$H76,"00000000000000"))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Location'!$C:$C,CN_LNC!$J$3,'Purchases by Location'!$K:$K,TEXT(CN_LNC!$H77,"00000000000000"))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Location'!$C:$C,CN_LNC!$J$3,'Purchases by Location'!$K:$K,TEXT(CN_LNC!$H78,"00000000000000"))</f>
        <v>1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Location'!$C:$C,CN_LNC!$J$3,'Purchases by Location'!$K:$K,TEXT(CN_LNC!$H79,"00000000000000"))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Location'!$C:$C,CN_LNC!$J$3,'Purchases by Location'!$K:$K,TEXT(CN_LNC!$H80,"00000000000000"))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Location'!$C:$C,CN_LNC!$J$3,'Purchases by Location'!$K:$K,TEXT(CN_LNC!$H81,"00000000000000"))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Location'!$C:$C,CN_LNC!$J$3,'Purchases by Location'!$K:$K,TEXT(CN_LNC!$H82,"00000000000000"))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Location'!$C:$C,CN_LNC!$J$3,'Purchases by Location'!$K:$K,TEXT(CN_LNC!$H83,"00000000000000"))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Location'!$C:$C,CN_LNC!$J$3,'Purchases by Location'!$K:$K,TEXT(CN_LNC!$H84,"00000000000000"))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Location'!$C:$C,CN_LNC!$J$3,'Purchases by Location'!$K:$K,TEXT(CN_LNC!$H85,"00000000000000"))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Location'!$C:$C,CN_LNC!$J$3,'Purchases by Location'!$K:$K,TEXT(CN_LNC!$H86,"00000000000000"))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Location'!$C:$C,CN_LNC!$J$3,'Purchases by Location'!$K:$K,TEXT(CN_LNC!$H87,"00000000000000"))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Location'!$C:$C,CN_LNC!$J$3,'Purchases by Location'!$K:$K,TEXT(CN_LNC!$H88,"00000000000000"))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Location'!$C:$C,CN_LNC!$J$3,'Purchases by Location'!$K:$K,TEXT(CN_LNC!$H89,"00000000000000"))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Location'!$C:$C,CN_LNC!$J$3,'Purchases by Location'!$K:$K,TEXT(CN_LNC!$H90,"00000000000000"))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Location'!$C:$C,CN_LNC!$J$3,'Purchases by Location'!$K:$K,TEXT(CN_LNC!$H91,"00000000000000"))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Location'!$C:$C,CN_LNC!$J$3,'Purchases by Location'!$K:$K,TEXT(CN_LNC!$H92,"00000000000000"))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Location'!$C:$C,CN_LNC!$J$3,'Purchases by Location'!$K:$K,TEXT(CN_LNC!$H93,"00000000000000"))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Location'!$C:$C,CN_LNC!$J$3,'Purchases by Location'!$K:$K,TEXT(CN_LNC!$H94,"00000000000000"))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Location'!$C:$C,CN_LNC!$J$3,'Purchases by Location'!$K:$K,TEXT(CN_LNC!$H95,"00000000000000"))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Location'!$C:$C,CN_LNC!$J$3,'Purchases by Location'!$K:$K,TEXT(CN_LNC!$H96,"00000000000000"))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Location'!$C:$C,CN_LNC!$J$3,'Purchases by Location'!$K:$K,TEXT(CN_LNC!$H97,"00000000000000"))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Location'!$C:$C,CN_LNC!$J$3,'Purchases by Location'!$K:$K,TEXT(CN_LNC!$H98,"00000000000000"))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Location'!$C:$C,CN_LNC!$J$3,'Purchases by Location'!$K:$K,TEXT(CN_LNC!$H99,"00000000000000"))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Location'!$C:$C,CN_LNC!$J$3,'Purchases by Location'!$K:$K,TEXT(CN_LNC!$H101,"00000000000000"))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Location'!$C:$C,CN_LNC!$J$3,'Purchases by Location'!$K:$K,TEXT(CN_LNC!$H102,"00000000000000"))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Location'!$C:$C,CN_LNC!$J$3,'Purchases by Location'!$K:$K,TEXT(CN_LNC!$H103,"00000000000000"))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Location'!$C:$C,CN_LNC!$J$3,'Purchases by Location'!$K:$K,TEXT(CN_LNC!$H104,"00000000000000"))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Location'!$C:$C,CN_LNC!$J$3,'Purchases by Location'!$K:$K,TEXT(CN_LNC!$H105,"00000000000000"))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Location'!$C:$C,CN_LNC!$J$3,'Purchases by Location'!$K:$K,TEXT(CN_LNC!$H106,"00000000000000"))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Location'!$C:$C,CN_LNC!$J$3,'Purchases by Location'!$K:$K,TEXT(CN_LNC!$H107,"00000000000000"))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Penny Gueswel</v>
      </c>
      <c r="E109" s="50" t="str">
        <f>E57</f>
        <v>Affinity-MW-IA,NE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FDV+UWeuLjBfEUu2xVAZmYaTaDIREFkXK/PRM+o5dRR69OL1vcFFinUPU2tS0uEoiozR+Z9MU+zJQFTptiwMpg==" saltValue="If+rcrX/UuNp/klyL8iQk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28" priority="15">
      <formula>$H10&gt;0</formula>
    </cfRule>
  </conditionalFormatting>
  <conditionalFormatting sqref="A108:A112">
    <cfRule type="expression" dxfId="1427" priority="3">
      <formula>$G108&gt;0</formula>
    </cfRule>
  </conditionalFormatting>
  <conditionalFormatting sqref="A13:F55 A61:F107 A56:A60 D56:E60">
    <cfRule type="expression" dxfId="1426" priority="9">
      <formula>$G13&gt;0</formula>
    </cfRule>
  </conditionalFormatting>
  <conditionalFormatting sqref="B13:B23">
    <cfRule type="duplicateValues" dxfId="1425" priority="19"/>
  </conditionalFormatting>
  <conditionalFormatting sqref="B28">
    <cfRule type="duplicateValues" dxfId="1424" priority="10"/>
  </conditionalFormatting>
  <conditionalFormatting sqref="B29:B33">
    <cfRule type="duplicateValues" dxfId="1423" priority="11"/>
  </conditionalFormatting>
  <conditionalFormatting sqref="B40">
    <cfRule type="duplicateValues" dxfId="1422" priority="12"/>
  </conditionalFormatting>
  <conditionalFormatting sqref="B44">
    <cfRule type="duplicateValues" dxfId="1421" priority="8"/>
    <cfRule type="duplicateValues" dxfId="1420" priority="13"/>
  </conditionalFormatting>
  <conditionalFormatting sqref="B48">
    <cfRule type="duplicateValues" dxfId="1419" priority="7"/>
    <cfRule type="duplicateValues" dxfId="1418" priority="14"/>
  </conditionalFormatting>
  <conditionalFormatting sqref="B62:B67">
    <cfRule type="duplicateValues" dxfId="1417" priority="6"/>
  </conditionalFormatting>
  <conditionalFormatting sqref="B71">
    <cfRule type="duplicateValues" dxfId="1416" priority="18"/>
  </conditionalFormatting>
  <conditionalFormatting sqref="B72:B85 B89:B99 B62:B70">
    <cfRule type="duplicateValues" dxfId="1415" priority="21"/>
  </conditionalFormatting>
  <conditionalFormatting sqref="B86 B88">
    <cfRule type="duplicateValues" dxfId="1414" priority="17"/>
  </conditionalFormatting>
  <conditionalFormatting sqref="B87 B34:B39 B25:B27 B49:B55 B45:B47 B41:B43">
    <cfRule type="duplicateValues" dxfId="1413" priority="20"/>
  </conditionalFormatting>
  <conditionalFormatting sqref="B89:B91">
    <cfRule type="duplicateValues" dxfId="1412" priority="5"/>
  </conditionalFormatting>
  <conditionalFormatting sqref="B93:B96">
    <cfRule type="duplicateValues" dxfId="1411" priority="4"/>
  </conditionalFormatting>
  <conditionalFormatting sqref="B101:B107">
    <cfRule type="duplicateValues" dxfId="1410" priority="16"/>
  </conditionalFormatting>
  <conditionalFormatting sqref="D110:D112">
    <cfRule type="expression" dxfId="1409" priority="1">
      <formula>$G110&gt;0</formula>
    </cfRule>
  </conditionalFormatting>
  <conditionalFormatting sqref="D108:E109">
    <cfRule type="expression" dxfId="1408" priority="2">
      <formula>$G108&gt;0</formula>
    </cfRule>
  </conditionalFormatting>
  <hyperlinks>
    <hyperlink ref="J1" location="Contents!A1" display="Back to Contents" xr:uid="{78909060-1E1E-4250-8D08-8754C7BCF01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C13028-3C34-41AD-91CB-3FF3FAA0DA21}">
          <x14:formula1>
            <xm:f>Locations!$L:$L</xm:f>
          </x14:formula1>
          <xm:sqref>J2:M2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430A8-05C5-437B-8D16-5D25C2015548}">
  <sheetPr codeName="Sheet11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1489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000008500081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CN_MMN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Minnesota, MN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Location'!$C:$C,CN_MMN!$J$3,'Purchases by Location'!$K:$K,TEXT(CN_MMN!$H13,"00000000000000"))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Location'!$C:$C,CN_MMN!$J$3,'Purchases by Location'!$K:$K,TEXT(CN_MMN!$H14,"00000000000000"))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Location'!$C:$C,CN_MMN!$J$3,'Purchases by Location'!$K:$K,TEXT(CN_MMN!$H15,"00000000000000"))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Location'!$C:$C,CN_MMN!$J$3,'Purchases by Location'!$K:$K,TEXT(CN_MMN!$H16,"00000000000000"))</f>
        <v>1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Location'!$C:$C,CN_MMN!$J$3,'Purchases by Location'!$K:$K,TEXT(CN_MMN!$H17,"00000000000000"))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Location'!$C:$C,CN_MMN!$J$3,'Purchases by Location'!$K:$K,TEXT(CN_MMN!$H18,"00000000000000"))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Location'!$C:$C,CN_MMN!$J$3,'Purchases by Location'!$K:$K,TEXT(CN_MMN!$H19,"00000000000000"))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Location'!$C:$C,CN_MMN!$J$3,'Purchases by Location'!$K:$K,TEXT(CN_MMN!$H20,"00000000000000"))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Location'!$C:$C,CN_MMN!$J$3,'Purchases by Location'!$K:$K,TEXT(CN_MMN!$H21,"00000000000000"))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Location'!$C:$C,CN_MMN!$J$3,'Purchases by Location'!$K:$K,TEXT(CN_MMN!$H22,"00000000000000"))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Location'!$C:$C,CN_MMN!$J$3,'Purchases by Location'!$K:$K,TEXT(CN_MMN!$H23,"00000000000000"))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Location'!$C:$C,CN_MMN!$J$3,'Purchases by Location'!$K:$K,TEXT(CN_MMN!$H25,"00000000000000"))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Location'!$C:$C,CN_MMN!$J$3,'Purchases by Location'!$K:$K,TEXT(CN_MMN!$H26,"00000000000000"))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Location'!$C:$C,CN_MMN!$J$3,'Purchases by Location'!$K:$K,TEXT(CN_MMN!$H27,"00000000000000"))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Location'!$C:$C,CN_MMN!$J$3,'Purchases by Location'!$K:$K,TEXT(CN_MMN!$H28,"00000000000000"))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Location'!$C:$C,CN_MMN!$J$3,'Purchases by Location'!$K:$K,TEXT(CN_MMN!$H29,"00000000000000"))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Location'!$C:$C,CN_MMN!$J$3,'Purchases by Location'!$K:$K,TEXT(CN_MMN!$H30,"00000000000000"))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Location'!$C:$C,CN_MMN!$J$3,'Purchases by Location'!$K:$K,TEXT(CN_MMN!$H31,"00000000000000"))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Location'!$C:$C,CN_MMN!$J$3,'Purchases by Location'!$K:$K,TEXT(CN_MMN!$H32,"00000000000000"))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Location'!$C:$C,CN_MMN!$J$3,'Purchases by Location'!$K:$K,TEXT(CN_MMN!$H33,"00000000000000"))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Location'!$C:$C,CN_MMN!$J$3,'Purchases by Location'!$K:$K,TEXT(CN_MMN!$H34,"00000000000000"))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Location'!$C:$C,CN_MMN!$J$3,'Purchases by Location'!$K:$K,TEXT(CN_MMN!$H35,"00000000000000"))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Location'!$C:$C,CN_MMN!$J$3,'Purchases by Location'!$K:$K,TEXT(CN_MMN!$H36,"00000000000000"))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Location'!$C:$C,CN_MMN!$J$3,'Purchases by Location'!$K:$K,TEXT(CN_MMN!$H37,"00000000000000"))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Location'!$C:$C,CN_MMN!$J$3,'Purchases by Location'!$K:$K,TEXT(CN_MMN!$H38,"00000000000000"))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Location'!$C:$C,CN_MMN!$J$3,'Purchases by Location'!$K:$K,TEXT(CN_MMN!$H39,"00000000000000"))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Location'!$C:$C,CN_MMN!$J$3,'Purchases by Location'!$K:$K,TEXT(CN_MMN!$H40,"00000000000000"))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Location'!$C:$C,CN_MMN!$J$3,'Purchases by Location'!$K:$K,TEXT(CN_MMN!$H41,"00000000000000"))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Location'!$C:$C,CN_MMN!$J$3,'Purchases by Location'!$K:$K,TEXT(CN_MMN!$H42,"00000000000000"))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Location'!$C:$C,CN_MMN!$J$3,'Purchases by Location'!$K:$K,TEXT(CN_MMN!$H43,"00000000000000"))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Location'!$C:$C,CN_MMN!$J$3,'Purchases by Location'!$K:$K,TEXT(CN_MMN!$H44,"00000000000000"))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Location'!$C:$C,CN_MMN!$J$3,'Purchases by Location'!$K:$K,TEXT(CN_MMN!$H45,"00000000000000"))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Location'!$C:$C,CN_MMN!$J$3,'Purchases by Location'!$K:$K,TEXT(CN_MMN!$H46,"00000000000000"))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Location'!$C:$C,CN_MMN!$J$3,'Purchases by Location'!$K:$K,TEXT(CN_MMN!$H47,"00000000000000"))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Location'!$C:$C,CN_MMN!$J$3,'Purchases by Location'!$K:$K,TEXT(CN_MMN!$H48,"00000000000000"))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Location'!$C:$C,CN_MMN!$J$3,'Purchases by Location'!$K:$K,TEXT(CN_MMN!$H49,"00000000000000"))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Location'!$C:$C,CN_MMN!$J$3,'Purchases by Location'!$K:$K,TEXT(CN_MMN!$H50,"00000000000000"))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Location'!$C:$C,CN_MMN!$J$3,'Purchases by Location'!$K:$K,TEXT(CN_MMN!$H51,"00000000000000"))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Location'!$C:$C,CN_MMN!$J$3,'Purchases by Location'!$K:$K,TEXT(CN_MMN!$H52,"00000000000000"))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Location'!$C:$C,CN_MMN!$J$3,'Purchases by Location'!$K:$K,TEXT(CN_MMN!$H53,"00000000000000"))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Location'!$C:$C,CN_MMN!$J$3,'Purchases by Location'!$K:$K,TEXT(CN_MMN!$H54,"00000000000000"))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Location'!$C:$C,CN_MMN!$J$3,'Purchases by Location'!$K:$K,TEXT(CN_MMN!$H55,"00000000000000"))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Affinity-MW-MN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Location'!$C:$C,CN_MMN!$J$3,'Purchases by Location'!$K:$K,TEXT(CN_MMN!$H61,"00000000000000"))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Location'!$C:$C,CN_MMN!$J$3,'Purchases by Location'!$K:$K,TEXT(CN_MMN!$H62,"00000000000000"))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Location'!$C:$C,CN_MMN!$J$3,'Purchases by Location'!$K:$K,TEXT(CN_MMN!$H63,"00000000000000"))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Location'!$C:$C,CN_MMN!$J$3,'Purchases by Location'!$K:$K,TEXT(CN_MMN!$H64,"00000000000000"))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Location'!$C:$C,CN_MMN!$J$3,'Purchases by Location'!$K:$K,TEXT(CN_MMN!$H65,"00000000000000"))</f>
        <v>1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Location'!$C:$C,CN_MMN!$J$3,'Purchases by Location'!$K:$K,TEXT(CN_MMN!$H66,"00000000000000"))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Location'!$C:$C,CN_MMN!$J$3,'Purchases by Location'!$K:$K,TEXT(CN_MMN!$H67,"00000000000000"))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Location'!$C:$C,CN_MMN!$J$3,'Purchases by Location'!$K:$K,TEXT(CN_MMN!$H68,"00000000000000"))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Location'!$C:$C,CN_MMN!$J$3,'Purchases by Location'!$K:$K,TEXT(CN_MMN!$H69,"00000000000000"))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Location'!$C:$C,CN_MMN!$J$3,'Purchases by Location'!$K:$K,TEXT(CN_MMN!$H70,"00000000000000"))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Location'!$C:$C,CN_MMN!$J$3,'Purchases by Location'!$K:$K,TEXT(CN_MMN!$H71,"00000000000000"))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Location'!$C:$C,CN_MMN!$J$3,'Purchases by Location'!$K:$K,TEXT(CN_MMN!$H72,"00000000000000"))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Location'!$C:$C,CN_MMN!$J$3,'Purchases by Location'!$K:$K,TEXT(CN_MMN!$H73,"00000000000000"))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Location'!$C:$C,CN_MMN!$J$3,'Purchases by Location'!$K:$K,TEXT(CN_MMN!$H74,"00000000000000"))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Location'!$C:$C,CN_MMN!$J$3,'Purchases by Location'!$K:$K,TEXT(CN_MMN!$H75,"00000000000000"))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Location'!$C:$C,CN_MMN!$J$3,'Purchases by Location'!$K:$K,TEXT(CN_MMN!$H76,"00000000000000"))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Location'!$C:$C,CN_MMN!$J$3,'Purchases by Location'!$K:$K,TEXT(CN_MMN!$H77,"00000000000000"))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Location'!$C:$C,CN_MMN!$J$3,'Purchases by Location'!$K:$K,TEXT(CN_MMN!$H78,"00000000000000"))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Location'!$C:$C,CN_MMN!$J$3,'Purchases by Location'!$K:$K,TEXT(CN_MMN!$H79,"00000000000000"))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Location'!$C:$C,CN_MMN!$J$3,'Purchases by Location'!$K:$K,TEXT(CN_MMN!$H80,"00000000000000"))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Location'!$C:$C,CN_MMN!$J$3,'Purchases by Location'!$K:$K,TEXT(CN_MMN!$H81,"00000000000000"))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Location'!$C:$C,CN_MMN!$J$3,'Purchases by Location'!$K:$K,TEXT(CN_MMN!$H82,"00000000000000"))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Location'!$C:$C,CN_MMN!$J$3,'Purchases by Location'!$K:$K,TEXT(CN_MMN!$H83,"00000000000000"))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Location'!$C:$C,CN_MMN!$J$3,'Purchases by Location'!$K:$K,TEXT(CN_MMN!$H84,"00000000000000"))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Location'!$C:$C,CN_MMN!$J$3,'Purchases by Location'!$K:$K,TEXT(CN_MMN!$H85,"00000000000000"))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Location'!$C:$C,CN_MMN!$J$3,'Purchases by Location'!$K:$K,TEXT(CN_MMN!$H86,"00000000000000"))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Location'!$C:$C,CN_MMN!$J$3,'Purchases by Location'!$K:$K,TEXT(CN_MMN!$H87,"00000000000000"))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Location'!$C:$C,CN_MMN!$J$3,'Purchases by Location'!$K:$K,TEXT(CN_MMN!$H88,"00000000000000"))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Location'!$C:$C,CN_MMN!$J$3,'Purchases by Location'!$K:$K,TEXT(CN_MMN!$H89,"00000000000000"))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Location'!$C:$C,CN_MMN!$J$3,'Purchases by Location'!$K:$K,TEXT(CN_MMN!$H90,"00000000000000"))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Location'!$C:$C,CN_MMN!$J$3,'Purchases by Location'!$K:$K,TEXT(CN_MMN!$H91,"00000000000000"))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Location'!$C:$C,CN_MMN!$J$3,'Purchases by Location'!$K:$K,TEXT(CN_MMN!$H92,"00000000000000"))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Location'!$C:$C,CN_MMN!$J$3,'Purchases by Location'!$K:$K,TEXT(CN_MMN!$H93,"00000000000000"))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Location'!$C:$C,CN_MMN!$J$3,'Purchases by Location'!$K:$K,TEXT(CN_MMN!$H94,"00000000000000"))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Location'!$C:$C,CN_MMN!$J$3,'Purchases by Location'!$K:$K,TEXT(CN_MMN!$H95,"00000000000000"))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Location'!$C:$C,CN_MMN!$J$3,'Purchases by Location'!$K:$K,TEXT(CN_MMN!$H96,"00000000000000"))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Location'!$C:$C,CN_MMN!$J$3,'Purchases by Location'!$K:$K,TEXT(CN_MMN!$H97,"00000000000000"))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Location'!$C:$C,CN_MMN!$J$3,'Purchases by Location'!$K:$K,TEXT(CN_MMN!$H98,"00000000000000"))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Location'!$C:$C,CN_MMN!$J$3,'Purchases by Location'!$K:$K,TEXT(CN_MMN!$H99,"00000000000000"))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Location'!$C:$C,CN_MMN!$J$3,'Purchases by Location'!$K:$K,TEXT(CN_MMN!$H101,"00000000000000"))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Location'!$C:$C,CN_MMN!$J$3,'Purchases by Location'!$K:$K,TEXT(CN_MMN!$H102,"00000000000000"))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Location'!$C:$C,CN_MMN!$J$3,'Purchases by Location'!$K:$K,TEXT(CN_MMN!$H103,"00000000000000"))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Location'!$C:$C,CN_MMN!$J$3,'Purchases by Location'!$K:$K,TEXT(CN_MMN!$H104,"00000000000000"))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Location'!$C:$C,CN_MMN!$J$3,'Purchases by Location'!$K:$K,TEXT(CN_MMN!$H105,"00000000000000"))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Location'!$C:$C,CN_MMN!$J$3,'Purchases by Location'!$K:$K,TEXT(CN_MMN!$H106,"00000000000000"))</f>
        <v>1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Location'!$C:$C,CN_MMN!$J$3,'Purchases by Location'!$K:$K,TEXT(CN_MMN!$H107,"00000000000000"))</f>
        <v>1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Leslie Reeves</v>
      </c>
      <c r="E109" s="50" t="str">
        <f>E57</f>
        <v>Affinity-MW-MN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qLe/yWAbAwMuvK3cgFkIUOzcTwicqp0SyDl0YgaihMB+nRKr56kEeKFsF7soHXL+yUhytLuUTnnOPDenkrOvJw==" saltValue="6rShzholO1l+eoRkZN6oC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07" priority="15">
      <formula>$H10&gt;0</formula>
    </cfRule>
  </conditionalFormatting>
  <conditionalFormatting sqref="A108:A112">
    <cfRule type="expression" dxfId="1406" priority="3">
      <formula>$G108&gt;0</formula>
    </cfRule>
  </conditionalFormatting>
  <conditionalFormatting sqref="A13:F55 A61:F107 A56:A60 D56:E60">
    <cfRule type="expression" dxfId="1405" priority="9">
      <formula>$G13&gt;0</formula>
    </cfRule>
  </conditionalFormatting>
  <conditionalFormatting sqref="B13:B23">
    <cfRule type="duplicateValues" dxfId="1404" priority="19"/>
  </conditionalFormatting>
  <conditionalFormatting sqref="B28">
    <cfRule type="duplicateValues" dxfId="1403" priority="10"/>
  </conditionalFormatting>
  <conditionalFormatting sqref="B29:B33">
    <cfRule type="duplicateValues" dxfId="1402" priority="11"/>
  </conditionalFormatting>
  <conditionalFormatting sqref="B40">
    <cfRule type="duplicateValues" dxfId="1401" priority="12"/>
  </conditionalFormatting>
  <conditionalFormatting sqref="B44">
    <cfRule type="duplicateValues" dxfId="1400" priority="8"/>
    <cfRule type="duplicateValues" dxfId="1399" priority="13"/>
  </conditionalFormatting>
  <conditionalFormatting sqref="B48">
    <cfRule type="duplicateValues" dxfId="1398" priority="7"/>
    <cfRule type="duplicateValues" dxfId="1397" priority="14"/>
  </conditionalFormatting>
  <conditionalFormatting sqref="B62:B67">
    <cfRule type="duplicateValues" dxfId="1396" priority="6"/>
  </conditionalFormatting>
  <conditionalFormatting sqref="B71">
    <cfRule type="duplicateValues" dxfId="1395" priority="18"/>
  </conditionalFormatting>
  <conditionalFormatting sqref="B72:B85 B89:B99 B62:B70">
    <cfRule type="duplicateValues" dxfId="1394" priority="21"/>
  </conditionalFormatting>
  <conditionalFormatting sqref="B86 B88">
    <cfRule type="duplicateValues" dxfId="1393" priority="17"/>
  </conditionalFormatting>
  <conditionalFormatting sqref="B87 B34:B39 B25:B27 B49:B55 B45:B47 B41:B43">
    <cfRule type="duplicateValues" dxfId="1392" priority="20"/>
  </conditionalFormatting>
  <conditionalFormatting sqref="B89:B91">
    <cfRule type="duplicateValues" dxfId="1391" priority="5"/>
  </conditionalFormatting>
  <conditionalFormatting sqref="B93:B96">
    <cfRule type="duplicateValues" dxfId="1390" priority="4"/>
  </conditionalFormatting>
  <conditionalFormatting sqref="B101:B107">
    <cfRule type="duplicateValues" dxfId="1389" priority="16"/>
  </conditionalFormatting>
  <conditionalFormatting sqref="D110:D112">
    <cfRule type="expression" dxfId="1388" priority="1">
      <formula>$G110&gt;0</formula>
    </cfRule>
  </conditionalFormatting>
  <conditionalFormatting sqref="D108:E109">
    <cfRule type="expression" dxfId="1387" priority="2">
      <formula>$G108&gt;0</formula>
    </cfRule>
  </conditionalFormatting>
  <hyperlinks>
    <hyperlink ref="J1" location="Contents!A1" display="Back to Contents" xr:uid="{F55C7BE9-8BE0-4AE5-AFCB-2F536E9C261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6A494F-9872-45F1-8041-9F14BE27FD06}">
          <x14:formula1>
            <xm:f>Locations!$L:$L</xm:f>
          </x14:formula1>
          <xm:sqref>J2:M2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6D5F5-C4BA-4E86-8922-D33903D0751E}">
  <sheetPr codeName="Sheet12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1492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000008500066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CN_STL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St. Louis, MO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Location'!$C:$C,CN_STL!$J$3,'Purchases by Location'!$K:$K,TEXT(CN_STL!$H13,"00000000000000"))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Location'!$C:$C,CN_STL!$J$3,'Purchases by Location'!$K:$K,TEXT(CN_STL!$H14,"00000000000000"))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Location'!$C:$C,CN_STL!$J$3,'Purchases by Location'!$K:$K,TEXT(CN_STL!$H15,"00000000000000"))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Location'!$C:$C,CN_STL!$J$3,'Purchases by Location'!$K:$K,TEXT(CN_STL!$H16,"00000000000000"))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Location'!$C:$C,CN_STL!$J$3,'Purchases by Location'!$K:$K,TEXT(CN_STL!$H17,"00000000000000"))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Location'!$C:$C,CN_STL!$J$3,'Purchases by Location'!$K:$K,TEXT(CN_STL!$H18,"00000000000000"))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Location'!$C:$C,CN_STL!$J$3,'Purchases by Location'!$K:$K,TEXT(CN_STL!$H19,"00000000000000"))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Location'!$C:$C,CN_STL!$J$3,'Purchases by Location'!$K:$K,TEXT(CN_STL!$H20,"00000000000000"))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Location'!$C:$C,CN_STL!$J$3,'Purchases by Location'!$K:$K,TEXT(CN_STL!$H21,"00000000000000"))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Location'!$C:$C,CN_STL!$J$3,'Purchases by Location'!$K:$K,TEXT(CN_STL!$H22,"00000000000000"))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Location'!$C:$C,CN_STL!$J$3,'Purchases by Location'!$K:$K,TEXT(CN_STL!$H23,"00000000000000"))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Location'!$C:$C,CN_STL!$J$3,'Purchases by Location'!$K:$K,TEXT(CN_STL!$H25,"00000000000000"))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Location'!$C:$C,CN_STL!$J$3,'Purchases by Location'!$K:$K,TEXT(CN_STL!$H26,"00000000000000"))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Location'!$C:$C,CN_STL!$J$3,'Purchases by Location'!$K:$K,TEXT(CN_STL!$H27,"00000000000000"))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Location'!$C:$C,CN_STL!$J$3,'Purchases by Location'!$K:$K,TEXT(CN_STL!$H28,"00000000000000"))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Location'!$C:$C,CN_STL!$J$3,'Purchases by Location'!$K:$K,TEXT(CN_STL!$H29,"00000000000000"))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Location'!$C:$C,CN_STL!$J$3,'Purchases by Location'!$K:$K,TEXT(CN_STL!$H30,"00000000000000"))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Location'!$C:$C,CN_STL!$J$3,'Purchases by Location'!$K:$K,TEXT(CN_STL!$H31,"00000000000000"))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Location'!$C:$C,CN_STL!$J$3,'Purchases by Location'!$K:$K,TEXT(CN_STL!$H32,"00000000000000"))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Location'!$C:$C,CN_STL!$J$3,'Purchases by Location'!$K:$K,TEXT(CN_STL!$H33,"00000000000000"))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Location'!$C:$C,CN_STL!$J$3,'Purchases by Location'!$K:$K,TEXT(CN_STL!$H34,"00000000000000"))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Location'!$C:$C,CN_STL!$J$3,'Purchases by Location'!$K:$K,TEXT(CN_STL!$H35,"00000000000000"))</f>
        <v>1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Location'!$C:$C,CN_STL!$J$3,'Purchases by Location'!$K:$K,TEXT(CN_STL!$H36,"00000000000000"))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Location'!$C:$C,CN_STL!$J$3,'Purchases by Location'!$K:$K,TEXT(CN_STL!$H37,"00000000000000"))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Location'!$C:$C,CN_STL!$J$3,'Purchases by Location'!$K:$K,TEXT(CN_STL!$H38,"00000000000000"))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Location'!$C:$C,CN_STL!$J$3,'Purchases by Location'!$K:$K,TEXT(CN_STL!$H39,"00000000000000"))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Location'!$C:$C,CN_STL!$J$3,'Purchases by Location'!$K:$K,TEXT(CN_STL!$H40,"00000000000000"))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Location'!$C:$C,CN_STL!$J$3,'Purchases by Location'!$K:$K,TEXT(CN_STL!$H41,"00000000000000"))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Location'!$C:$C,CN_STL!$J$3,'Purchases by Location'!$K:$K,TEXT(CN_STL!$H42,"00000000000000"))</f>
        <v>1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Location'!$C:$C,CN_STL!$J$3,'Purchases by Location'!$K:$K,TEXT(CN_STL!$H43,"00000000000000"))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Location'!$C:$C,CN_STL!$J$3,'Purchases by Location'!$K:$K,TEXT(CN_STL!$H44,"00000000000000"))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Location'!$C:$C,CN_STL!$J$3,'Purchases by Location'!$K:$K,TEXT(CN_STL!$H45,"00000000000000"))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Location'!$C:$C,CN_STL!$J$3,'Purchases by Location'!$K:$K,TEXT(CN_STL!$H46,"00000000000000"))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Location'!$C:$C,CN_STL!$J$3,'Purchases by Location'!$K:$K,TEXT(CN_STL!$H47,"00000000000000"))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Location'!$C:$C,CN_STL!$J$3,'Purchases by Location'!$K:$K,TEXT(CN_STL!$H48,"00000000000000"))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Location'!$C:$C,CN_STL!$J$3,'Purchases by Location'!$K:$K,TEXT(CN_STL!$H49,"00000000000000"))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Location'!$C:$C,CN_STL!$J$3,'Purchases by Location'!$K:$K,TEXT(CN_STL!$H50,"00000000000000"))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Location'!$C:$C,CN_STL!$J$3,'Purchases by Location'!$K:$K,TEXT(CN_STL!$H51,"00000000000000"))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Location'!$C:$C,CN_STL!$J$3,'Purchases by Location'!$K:$K,TEXT(CN_STL!$H52,"00000000000000"))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Location'!$C:$C,CN_STL!$J$3,'Purchases by Location'!$K:$K,TEXT(CN_STL!$H53,"00000000000000"))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Location'!$C:$C,CN_STL!$J$3,'Purchases by Location'!$K:$K,TEXT(CN_STL!$H54,"00000000000000"))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Location'!$C:$C,CN_STL!$J$3,'Purchases by Location'!$K:$K,TEXT(CN_STL!$H55,"00000000000000"))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Affinity-MW-MO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Location'!$C:$C,CN_STL!$J$3,'Purchases by Location'!$K:$K,TEXT(CN_STL!$H61,"00000000000000"))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Location'!$C:$C,CN_STL!$J$3,'Purchases by Location'!$K:$K,TEXT(CN_STL!$H62,"00000000000000"))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Location'!$C:$C,CN_STL!$J$3,'Purchases by Location'!$K:$K,TEXT(CN_STL!$H63,"00000000000000"))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Location'!$C:$C,CN_STL!$J$3,'Purchases by Location'!$K:$K,TEXT(CN_STL!$H64,"00000000000000"))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Location'!$C:$C,CN_STL!$J$3,'Purchases by Location'!$K:$K,TEXT(CN_STL!$H65,"00000000000000"))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Location'!$C:$C,CN_STL!$J$3,'Purchases by Location'!$K:$K,TEXT(CN_STL!$H66,"00000000000000"))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Location'!$C:$C,CN_STL!$J$3,'Purchases by Location'!$K:$K,TEXT(CN_STL!$H67,"00000000000000"))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Location'!$C:$C,CN_STL!$J$3,'Purchases by Location'!$K:$K,TEXT(CN_STL!$H68,"00000000000000"))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Location'!$C:$C,CN_STL!$J$3,'Purchases by Location'!$K:$K,TEXT(CN_STL!$H69,"00000000000000"))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Location'!$C:$C,CN_STL!$J$3,'Purchases by Location'!$K:$K,TEXT(CN_STL!$H70,"00000000000000"))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Location'!$C:$C,CN_STL!$J$3,'Purchases by Location'!$K:$K,TEXT(CN_STL!$H71,"00000000000000"))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Location'!$C:$C,CN_STL!$J$3,'Purchases by Location'!$K:$K,TEXT(CN_STL!$H72,"00000000000000"))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Location'!$C:$C,CN_STL!$J$3,'Purchases by Location'!$K:$K,TEXT(CN_STL!$H73,"00000000000000"))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Location'!$C:$C,CN_STL!$J$3,'Purchases by Location'!$K:$K,TEXT(CN_STL!$H74,"00000000000000"))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Location'!$C:$C,CN_STL!$J$3,'Purchases by Location'!$K:$K,TEXT(CN_STL!$H75,"00000000000000"))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Location'!$C:$C,CN_STL!$J$3,'Purchases by Location'!$K:$K,TEXT(CN_STL!$H76,"00000000000000"))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Location'!$C:$C,CN_STL!$J$3,'Purchases by Location'!$K:$K,TEXT(CN_STL!$H77,"00000000000000"))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Location'!$C:$C,CN_STL!$J$3,'Purchases by Location'!$K:$K,TEXT(CN_STL!$H78,"00000000000000"))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Location'!$C:$C,CN_STL!$J$3,'Purchases by Location'!$K:$K,TEXT(CN_STL!$H79,"00000000000000"))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Location'!$C:$C,CN_STL!$J$3,'Purchases by Location'!$K:$K,TEXT(CN_STL!$H80,"00000000000000"))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Location'!$C:$C,CN_STL!$J$3,'Purchases by Location'!$K:$K,TEXT(CN_STL!$H81,"00000000000000"))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Location'!$C:$C,CN_STL!$J$3,'Purchases by Location'!$K:$K,TEXT(CN_STL!$H82,"00000000000000"))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Location'!$C:$C,CN_STL!$J$3,'Purchases by Location'!$K:$K,TEXT(CN_STL!$H83,"00000000000000"))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Location'!$C:$C,CN_STL!$J$3,'Purchases by Location'!$K:$K,TEXT(CN_STL!$H84,"00000000000000"))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Location'!$C:$C,CN_STL!$J$3,'Purchases by Location'!$K:$K,TEXT(CN_STL!$H85,"00000000000000"))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Location'!$C:$C,CN_STL!$J$3,'Purchases by Location'!$K:$K,TEXT(CN_STL!$H86,"00000000000000"))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Location'!$C:$C,CN_STL!$J$3,'Purchases by Location'!$K:$K,TEXT(CN_STL!$H87,"00000000000000"))</f>
        <v>1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Location'!$C:$C,CN_STL!$J$3,'Purchases by Location'!$K:$K,TEXT(CN_STL!$H88,"00000000000000"))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Location'!$C:$C,CN_STL!$J$3,'Purchases by Location'!$K:$K,TEXT(CN_STL!$H89,"00000000000000"))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Location'!$C:$C,CN_STL!$J$3,'Purchases by Location'!$K:$K,TEXT(CN_STL!$H90,"00000000000000"))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Location'!$C:$C,CN_STL!$J$3,'Purchases by Location'!$K:$K,TEXT(CN_STL!$H91,"00000000000000"))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Location'!$C:$C,CN_STL!$J$3,'Purchases by Location'!$K:$K,TEXT(CN_STL!$H92,"00000000000000"))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Location'!$C:$C,CN_STL!$J$3,'Purchases by Location'!$K:$K,TEXT(CN_STL!$H93,"00000000000000"))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Location'!$C:$C,CN_STL!$J$3,'Purchases by Location'!$K:$K,TEXT(CN_STL!$H94,"00000000000000"))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Location'!$C:$C,CN_STL!$J$3,'Purchases by Location'!$K:$K,TEXT(CN_STL!$H95,"00000000000000"))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Location'!$C:$C,CN_STL!$J$3,'Purchases by Location'!$K:$K,TEXT(CN_STL!$H96,"00000000000000"))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Location'!$C:$C,CN_STL!$J$3,'Purchases by Location'!$K:$K,TEXT(CN_STL!$H97,"00000000000000"))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Location'!$C:$C,CN_STL!$J$3,'Purchases by Location'!$K:$K,TEXT(CN_STL!$H98,"00000000000000"))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Location'!$C:$C,CN_STL!$J$3,'Purchases by Location'!$K:$K,TEXT(CN_STL!$H99,"00000000000000"))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Location'!$C:$C,CN_STL!$J$3,'Purchases by Location'!$K:$K,TEXT(CN_STL!$H101,"00000000000000"))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Location'!$C:$C,CN_STL!$J$3,'Purchases by Location'!$K:$K,TEXT(CN_STL!$H102,"00000000000000"))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Location'!$C:$C,CN_STL!$J$3,'Purchases by Location'!$K:$K,TEXT(CN_STL!$H103,"00000000000000"))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Location'!$C:$C,CN_STL!$J$3,'Purchases by Location'!$K:$K,TEXT(CN_STL!$H104,"00000000000000"))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Location'!$C:$C,CN_STL!$J$3,'Purchases by Location'!$K:$K,TEXT(CN_STL!$H105,"00000000000000"))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Location'!$C:$C,CN_STL!$J$3,'Purchases by Location'!$K:$K,TEXT(CN_STL!$H106,"00000000000000"))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Location'!$C:$C,CN_STL!$J$3,'Purchases by Location'!$K:$K,TEXT(CN_STL!$H107,"00000000000000"))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Leslie Reeves</v>
      </c>
      <c r="E109" s="50" t="str">
        <f>E57</f>
        <v>Affinity-MW-MO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73Md3Hea/DaNoI5oElj6vpwAVYJ0KIuzhs2suY/EGma4zMdu5egVPEKQtQoXZp2cN0uWtNoWFjNNPSCLoNhuMQ==" saltValue="jVZjlxVIwBVeIbRdrMBpm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86" priority="15">
      <formula>$H10&gt;0</formula>
    </cfRule>
  </conditionalFormatting>
  <conditionalFormatting sqref="A108:A112">
    <cfRule type="expression" dxfId="1385" priority="3">
      <formula>$G108&gt;0</formula>
    </cfRule>
  </conditionalFormatting>
  <conditionalFormatting sqref="A13:F55 A61:F107 A56:A60 D56:E60">
    <cfRule type="expression" dxfId="1384" priority="9">
      <formula>$G13&gt;0</formula>
    </cfRule>
  </conditionalFormatting>
  <conditionalFormatting sqref="B13:B23">
    <cfRule type="duplicateValues" dxfId="1383" priority="19"/>
  </conditionalFormatting>
  <conditionalFormatting sqref="B28">
    <cfRule type="duplicateValues" dxfId="1382" priority="10"/>
  </conditionalFormatting>
  <conditionalFormatting sqref="B29:B33">
    <cfRule type="duplicateValues" dxfId="1381" priority="11"/>
  </conditionalFormatting>
  <conditionalFormatting sqref="B40">
    <cfRule type="duplicateValues" dxfId="1380" priority="12"/>
  </conditionalFormatting>
  <conditionalFormatting sqref="B44">
    <cfRule type="duplicateValues" dxfId="1379" priority="8"/>
    <cfRule type="duplicateValues" dxfId="1378" priority="13"/>
  </conditionalFormatting>
  <conditionalFormatting sqref="B48">
    <cfRule type="duplicateValues" dxfId="1377" priority="7"/>
    <cfRule type="duplicateValues" dxfId="1376" priority="14"/>
  </conditionalFormatting>
  <conditionalFormatting sqref="B62:B67">
    <cfRule type="duplicateValues" dxfId="1375" priority="6"/>
  </conditionalFormatting>
  <conditionalFormatting sqref="B71">
    <cfRule type="duplicateValues" dxfId="1374" priority="18"/>
  </conditionalFormatting>
  <conditionalFormatting sqref="B72:B85 B89:B99 B62:B70">
    <cfRule type="duplicateValues" dxfId="1373" priority="21"/>
  </conditionalFormatting>
  <conditionalFormatting sqref="B86 B88">
    <cfRule type="duplicateValues" dxfId="1372" priority="17"/>
  </conditionalFormatting>
  <conditionalFormatting sqref="B87 B34:B39 B25:B27 B49:B55 B45:B47 B41:B43">
    <cfRule type="duplicateValues" dxfId="1371" priority="20"/>
  </conditionalFormatting>
  <conditionalFormatting sqref="B89:B91">
    <cfRule type="duplicateValues" dxfId="1370" priority="5"/>
  </conditionalFormatting>
  <conditionalFormatting sqref="B93:B96">
    <cfRule type="duplicateValues" dxfId="1369" priority="4"/>
  </conditionalFormatting>
  <conditionalFormatting sqref="B101:B107">
    <cfRule type="duplicateValues" dxfId="1368" priority="16"/>
  </conditionalFormatting>
  <conditionalFormatting sqref="D110:D112">
    <cfRule type="expression" dxfId="1367" priority="1">
      <formula>$G110&gt;0</formula>
    </cfRule>
  </conditionalFormatting>
  <conditionalFormatting sqref="D108:E109">
    <cfRule type="expression" dxfId="1366" priority="2">
      <formula>$G108&gt;0</formula>
    </cfRule>
  </conditionalFormatting>
  <hyperlinks>
    <hyperlink ref="J1" location="Contents!A1" display="Back to Contents" xr:uid="{72D87CDA-201F-4B4B-BA12-911FD9D5BF6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A5A39F-43B9-47EE-A472-3ACBBD36E178}">
          <x14:formula1>
            <xm:f>Locations!$L:$L</xm:f>
          </x14:formula1>
          <xm:sqref>J2:M2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81CCF-F74B-4670-8ACB-E222E100803E}">
  <sheetPr codeName="Sheet13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1491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000008500377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CN_WMN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Western MN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Location'!$C:$C,CN_WMN!$J$3,'Purchases by Location'!$K:$K,TEXT(CN_WMN!$H13,"00000000000000"))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Location'!$C:$C,CN_WMN!$J$3,'Purchases by Location'!$K:$K,TEXT(CN_WMN!$H14,"00000000000000"))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Location'!$C:$C,CN_WMN!$J$3,'Purchases by Location'!$K:$K,TEXT(CN_WMN!$H15,"00000000000000"))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Location'!$C:$C,CN_WMN!$J$3,'Purchases by Location'!$K:$K,TEXT(CN_WMN!$H16,"00000000000000"))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Location'!$C:$C,CN_WMN!$J$3,'Purchases by Location'!$K:$K,TEXT(CN_WMN!$H17,"00000000000000"))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Location'!$C:$C,CN_WMN!$J$3,'Purchases by Location'!$K:$K,TEXT(CN_WMN!$H18,"00000000000000"))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Location'!$C:$C,CN_WMN!$J$3,'Purchases by Location'!$K:$K,TEXT(CN_WMN!$H19,"00000000000000"))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Location'!$C:$C,CN_WMN!$J$3,'Purchases by Location'!$K:$K,TEXT(CN_WMN!$H20,"00000000000000"))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Location'!$C:$C,CN_WMN!$J$3,'Purchases by Location'!$K:$K,TEXT(CN_WMN!$H21,"00000000000000"))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Location'!$C:$C,CN_WMN!$J$3,'Purchases by Location'!$K:$K,TEXT(CN_WMN!$H22,"00000000000000"))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Location'!$C:$C,CN_WMN!$J$3,'Purchases by Location'!$K:$K,TEXT(CN_WMN!$H23,"00000000000000"))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Location'!$C:$C,CN_WMN!$J$3,'Purchases by Location'!$K:$K,TEXT(CN_WMN!$H25,"00000000000000"))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Location'!$C:$C,CN_WMN!$J$3,'Purchases by Location'!$K:$K,TEXT(CN_WMN!$H26,"00000000000000"))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Location'!$C:$C,CN_WMN!$J$3,'Purchases by Location'!$K:$K,TEXT(CN_WMN!$H27,"00000000000000"))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Location'!$C:$C,CN_WMN!$J$3,'Purchases by Location'!$K:$K,TEXT(CN_WMN!$H28,"00000000000000"))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Location'!$C:$C,CN_WMN!$J$3,'Purchases by Location'!$K:$K,TEXT(CN_WMN!$H29,"00000000000000"))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Location'!$C:$C,CN_WMN!$J$3,'Purchases by Location'!$K:$K,TEXT(CN_WMN!$H30,"00000000000000"))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Location'!$C:$C,CN_WMN!$J$3,'Purchases by Location'!$K:$K,TEXT(CN_WMN!$H31,"00000000000000"))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Location'!$C:$C,CN_WMN!$J$3,'Purchases by Location'!$K:$K,TEXT(CN_WMN!$H32,"00000000000000"))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Location'!$C:$C,CN_WMN!$J$3,'Purchases by Location'!$K:$K,TEXT(CN_WMN!$H33,"00000000000000"))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Location'!$C:$C,CN_WMN!$J$3,'Purchases by Location'!$K:$K,TEXT(CN_WMN!$H34,"00000000000000"))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Location'!$C:$C,CN_WMN!$J$3,'Purchases by Location'!$K:$K,TEXT(CN_WMN!$H35,"00000000000000"))</f>
        <v>1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Location'!$C:$C,CN_WMN!$J$3,'Purchases by Location'!$K:$K,TEXT(CN_WMN!$H36,"00000000000000"))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Location'!$C:$C,CN_WMN!$J$3,'Purchases by Location'!$K:$K,TEXT(CN_WMN!$H37,"00000000000000"))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Location'!$C:$C,CN_WMN!$J$3,'Purchases by Location'!$K:$K,TEXT(CN_WMN!$H38,"00000000000000"))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Location'!$C:$C,CN_WMN!$J$3,'Purchases by Location'!$K:$K,TEXT(CN_WMN!$H39,"00000000000000"))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Location'!$C:$C,CN_WMN!$J$3,'Purchases by Location'!$K:$K,TEXT(CN_WMN!$H40,"00000000000000"))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Location'!$C:$C,CN_WMN!$J$3,'Purchases by Location'!$K:$K,TEXT(CN_WMN!$H41,"00000000000000"))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Location'!$C:$C,CN_WMN!$J$3,'Purchases by Location'!$K:$K,TEXT(CN_WMN!$H42,"00000000000000"))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Location'!$C:$C,CN_WMN!$J$3,'Purchases by Location'!$K:$K,TEXT(CN_WMN!$H43,"00000000000000"))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Location'!$C:$C,CN_WMN!$J$3,'Purchases by Location'!$K:$K,TEXT(CN_WMN!$H44,"00000000000000"))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Location'!$C:$C,CN_WMN!$J$3,'Purchases by Location'!$K:$K,TEXT(CN_WMN!$H45,"00000000000000"))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Location'!$C:$C,CN_WMN!$J$3,'Purchases by Location'!$K:$K,TEXT(CN_WMN!$H46,"00000000000000"))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Location'!$C:$C,CN_WMN!$J$3,'Purchases by Location'!$K:$K,TEXT(CN_WMN!$H47,"00000000000000"))</f>
        <v>1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Location'!$C:$C,CN_WMN!$J$3,'Purchases by Location'!$K:$K,TEXT(CN_WMN!$H48,"00000000000000"))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Location'!$C:$C,CN_WMN!$J$3,'Purchases by Location'!$K:$K,TEXT(CN_WMN!$H49,"00000000000000"))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Location'!$C:$C,CN_WMN!$J$3,'Purchases by Location'!$K:$K,TEXT(CN_WMN!$H50,"00000000000000"))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Location'!$C:$C,CN_WMN!$J$3,'Purchases by Location'!$K:$K,TEXT(CN_WMN!$H51,"00000000000000"))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Location'!$C:$C,CN_WMN!$J$3,'Purchases by Location'!$K:$K,TEXT(CN_WMN!$H52,"00000000000000"))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Location'!$C:$C,CN_WMN!$J$3,'Purchases by Location'!$K:$K,TEXT(CN_WMN!$H53,"00000000000000"))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Location'!$C:$C,CN_WMN!$J$3,'Purchases by Location'!$K:$K,TEXT(CN_WMN!$H54,"00000000000000"))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Location'!$C:$C,CN_WMN!$J$3,'Purchases by Location'!$K:$K,TEXT(CN_WMN!$H55,"00000000000000"))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Affinity-MW-MN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Location'!$C:$C,CN_WMN!$J$3,'Purchases by Location'!$K:$K,TEXT(CN_WMN!$H61,"00000000000000"))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Location'!$C:$C,CN_WMN!$J$3,'Purchases by Location'!$K:$K,TEXT(CN_WMN!$H62,"00000000000000"))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Location'!$C:$C,CN_WMN!$J$3,'Purchases by Location'!$K:$K,TEXT(CN_WMN!$H63,"00000000000000"))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Location'!$C:$C,CN_WMN!$J$3,'Purchases by Location'!$K:$K,TEXT(CN_WMN!$H64,"00000000000000"))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Location'!$C:$C,CN_WMN!$J$3,'Purchases by Location'!$K:$K,TEXT(CN_WMN!$H65,"00000000000000"))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Location'!$C:$C,CN_WMN!$J$3,'Purchases by Location'!$K:$K,TEXT(CN_WMN!$H66,"00000000000000"))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Location'!$C:$C,CN_WMN!$J$3,'Purchases by Location'!$K:$K,TEXT(CN_WMN!$H67,"00000000000000"))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Location'!$C:$C,CN_WMN!$J$3,'Purchases by Location'!$K:$K,TEXT(CN_WMN!$H68,"00000000000000"))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Location'!$C:$C,CN_WMN!$J$3,'Purchases by Location'!$K:$K,TEXT(CN_WMN!$H69,"00000000000000"))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Location'!$C:$C,CN_WMN!$J$3,'Purchases by Location'!$K:$K,TEXT(CN_WMN!$H70,"00000000000000"))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Location'!$C:$C,CN_WMN!$J$3,'Purchases by Location'!$K:$K,TEXT(CN_WMN!$H71,"00000000000000"))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Location'!$C:$C,CN_WMN!$J$3,'Purchases by Location'!$K:$K,TEXT(CN_WMN!$H72,"00000000000000"))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Location'!$C:$C,CN_WMN!$J$3,'Purchases by Location'!$K:$K,TEXT(CN_WMN!$H73,"00000000000000"))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Location'!$C:$C,CN_WMN!$J$3,'Purchases by Location'!$K:$K,TEXT(CN_WMN!$H74,"00000000000000"))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Location'!$C:$C,CN_WMN!$J$3,'Purchases by Location'!$K:$K,TEXT(CN_WMN!$H75,"00000000000000"))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Location'!$C:$C,CN_WMN!$J$3,'Purchases by Location'!$K:$K,TEXT(CN_WMN!$H76,"00000000000000"))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Location'!$C:$C,CN_WMN!$J$3,'Purchases by Location'!$K:$K,TEXT(CN_WMN!$H77,"00000000000000"))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Location'!$C:$C,CN_WMN!$J$3,'Purchases by Location'!$K:$K,TEXT(CN_WMN!$H78,"00000000000000"))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Location'!$C:$C,CN_WMN!$J$3,'Purchases by Location'!$K:$K,TEXT(CN_WMN!$H79,"00000000000000"))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Location'!$C:$C,CN_WMN!$J$3,'Purchases by Location'!$K:$K,TEXT(CN_WMN!$H80,"00000000000000"))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Location'!$C:$C,CN_WMN!$J$3,'Purchases by Location'!$K:$K,TEXT(CN_WMN!$H81,"00000000000000"))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Location'!$C:$C,CN_WMN!$J$3,'Purchases by Location'!$K:$K,TEXT(CN_WMN!$H82,"00000000000000"))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Location'!$C:$C,CN_WMN!$J$3,'Purchases by Location'!$K:$K,TEXT(CN_WMN!$H83,"00000000000000"))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Location'!$C:$C,CN_WMN!$J$3,'Purchases by Location'!$K:$K,TEXT(CN_WMN!$H84,"00000000000000"))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Location'!$C:$C,CN_WMN!$J$3,'Purchases by Location'!$K:$K,TEXT(CN_WMN!$H85,"00000000000000"))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Location'!$C:$C,CN_WMN!$J$3,'Purchases by Location'!$K:$K,TEXT(CN_WMN!$H86,"00000000000000"))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Location'!$C:$C,CN_WMN!$J$3,'Purchases by Location'!$K:$K,TEXT(CN_WMN!$H87,"00000000000000"))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Location'!$C:$C,CN_WMN!$J$3,'Purchases by Location'!$K:$K,TEXT(CN_WMN!$H88,"00000000000000"))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Location'!$C:$C,CN_WMN!$J$3,'Purchases by Location'!$K:$K,TEXT(CN_WMN!$H89,"00000000000000"))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Location'!$C:$C,CN_WMN!$J$3,'Purchases by Location'!$K:$K,TEXT(CN_WMN!$H90,"00000000000000"))</f>
        <v>2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Location'!$C:$C,CN_WMN!$J$3,'Purchases by Location'!$K:$K,TEXT(CN_WMN!$H91,"00000000000000"))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Location'!$C:$C,CN_WMN!$J$3,'Purchases by Location'!$K:$K,TEXT(CN_WMN!$H92,"00000000000000"))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Location'!$C:$C,CN_WMN!$J$3,'Purchases by Location'!$K:$K,TEXT(CN_WMN!$H93,"00000000000000"))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Location'!$C:$C,CN_WMN!$J$3,'Purchases by Location'!$K:$K,TEXT(CN_WMN!$H94,"00000000000000"))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Location'!$C:$C,CN_WMN!$J$3,'Purchases by Location'!$K:$K,TEXT(CN_WMN!$H95,"00000000000000"))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Location'!$C:$C,CN_WMN!$J$3,'Purchases by Location'!$K:$K,TEXT(CN_WMN!$H96,"00000000000000"))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Location'!$C:$C,CN_WMN!$J$3,'Purchases by Location'!$K:$K,TEXT(CN_WMN!$H97,"00000000000000"))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Location'!$C:$C,CN_WMN!$J$3,'Purchases by Location'!$K:$K,TEXT(CN_WMN!$H98,"00000000000000"))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Location'!$C:$C,CN_WMN!$J$3,'Purchases by Location'!$K:$K,TEXT(CN_WMN!$H99,"00000000000000"))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Location'!$C:$C,CN_WMN!$J$3,'Purchases by Location'!$K:$K,TEXT(CN_WMN!$H101,"00000000000000"))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Location'!$C:$C,CN_WMN!$J$3,'Purchases by Location'!$K:$K,TEXT(CN_WMN!$H102,"00000000000000"))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Location'!$C:$C,CN_WMN!$J$3,'Purchases by Location'!$K:$K,TEXT(CN_WMN!$H103,"00000000000000"))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Location'!$C:$C,CN_WMN!$J$3,'Purchases by Location'!$K:$K,TEXT(CN_WMN!$H104,"00000000000000"))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Location'!$C:$C,CN_WMN!$J$3,'Purchases by Location'!$K:$K,TEXT(CN_WMN!$H105,"00000000000000"))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Location'!$C:$C,CN_WMN!$J$3,'Purchases by Location'!$K:$K,TEXT(CN_WMN!$H106,"00000000000000"))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Location'!$C:$C,CN_WMN!$J$3,'Purchases by Location'!$K:$K,TEXT(CN_WMN!$H107,"00000000000000"))</f>
        <v>1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Leslie Reeves</v>
      </c>
      <c r="E109" s="50" t="str">
        <f>E57</f>
        <v>Affinity-MW-MN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b1o4hpU/2kKqqW/e0kcls36W8JIPiJqoIiIvd0YtXc8tPzt3xFXWhbo59gEPVIu0gaD3lhiByEThuk1j4qd9Uw==" saltValue="s66zAsJJCHZgwDaafF8Xe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65" priority="15">
      <formula>$H10&gt;0</formula>
    </cfRule>
  </conditionalFormatting>
  <conditionalFormatting sqref="A108:A112">
    <cfRule type="expression" dxfId="1364" priority="3">
      <formula>$G108&gt;0</formula>
    </cfRule>
  </conditionalFormatting>
  <conditionalFormatting sqref="A13:F55 A61:F107 A56:A60 D56:E60">
    <cfRule type="expression" dxfId="1363" priority="9">
      <formula>$G13&gt;0</formula>
    </cfRule>
  </conditionalFormatting>
  <conditionalFormatting sqref="B13:B23">
    <cfRule type="duplicateValues" dxfId="1362" priority="19"/>
  </conditionalFormatting>
  <conditionalFormatting sqref="B28">
    <cfRule type="duplicateValues" dxfId="1361" priority="10"/>
  </conditionalFormatting>
  <conditionalFormatting sqref="B29:B33">
    <cfRule type="duplicateValues" dxfId="1360" priority="11"/>
  </conditionalFormatting>
  <conditionalFormatting sqref="B40">
    <cfRule type="duplicateValues" dxfId="1359" priority="12"/>
  </conditionalFormatting>
  <conditionalFormatting sqref="B44">
    <cfRule type="duplicateValues" dxfId="1358" priority="8"/>
    <cfRule type="duplicateValues" dxfId="1357" priority="13"/>
  </conditionalFormatting>
  <conditionalFormatting sqref="B48">
    <cfRule type="duplicateValues" dxfId="1356" priority="7"/>
    <cfRule type="duplicateValues" dxfId="1355" priority="14"/>
  </conditionalFormatting>
  <conditionalFormatting sqref="B62:B67">
    <cfRule type="duplicateValues" dxfId="1354" priority="6"/>
  </conditionalFormatting>
  <conditionalFormatting sqref="B71">
    <cfRule type="duplicateValues" dxfId="1353" priority="18"/>
  </conditionalFormatting>
  <conditionalFormatting sqref="B72:B85 B89:B99 B62:B70">
    <cfRule type="duplicateValues" dxfId="1352" priority="21"/>
  </conditionalFormatting>
  <conditionalFormatting sqref="B86 B88">
    <cfRule type="duplicateValues" dxfId="1351" priority="17"/>
  </conditionalFormatting>
  <conditionalFormatting sqref="B87 B34:B39 B25:B27 B49:B55 B45:B47 B41:B43">
    <cfRule type="duplicateValues" dxfId="1350" priority="20"/>
  </conditionalFormatting>
  <conditionalFormatting sqref="B89:B91">
    <cfRule type="duplicateValues" dxfId="1349" priority="5"/>
  </conditionalFormatting>
  <conditionalFormatting sqref="B93:B96">
    <cfRule type="duplicateValues" dxfId="1348" priority="4"/>
  </conditionalFormatting>
  <conditionalFormatting sqref="B101:B107">
    <cfRule type="duplicateValues" dxfId="1347" priority="16"/>
  </conditionalFormatting>
  <conditionalFormatting sqref="D110:D112">
    <cfRule type="expression" dxfId="1346" priority="1">
      <formula>$G110&gt;0</formula>
    </cfRule>
  </conditionalFormatting>
  <conditionalFormatting sqref="D108:E109">
    <cfRule type="expression" dxfId="1345" priority="2">
      <formula>$G108&gt;0</formula>
    </cfRule>
  </conditionalFormatting>
  <hyperlinks>
    <hyperlink ref="J1" location="Contents!A1" display="Back to Contents" xr:uid="{2A1D71F0-9B69-455D-916D-09EB5DF0281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905FF6-0725-41A4-8FFE-AF1952EF0F7B}">
          <x14:formula1>
            <xm:f>Locations!$L:$L</xm:f>
          </x14:formula1>
          <xm:sqref>J2:M2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BDFF-303F-477A-BA7C-34BA5C2DC08A}">
  <sheetPr codeName="Sheet14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1501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000008500500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MA_ALT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Allentown, PA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Location'!$C:$C,MA_ALT!$J$3,'Purchases by Location'!$K:$K,TEXT(MA_ALT!$H13,"00000000000000"))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Location'!$C:$C,MA_ALT!$J$3,'Purchases by Location'!$K:$K,TEXT(MA_ALT!$H14,"00000000000000"))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Location'!$C:$C,MA_ALT!$J$3,'Purchases by Location'!$K:$K,TEXT(MA_ALT!$H15,"00000000000000"))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Location'!$C:$C,MA_ALT!$J$3,'Purchases by Location'!$K:$K,TEXT(MA_ALT!$H16,"00000000000000"))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Location'!$C:$C,MA_ALT!$J$3,'Purchases by Location'!$K:$K,TEXT(MA_ALT!$H17,"00000000000000"))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Location'!$C:$C,MA_ALT!$J$3,'Purchases by Location'!$K:$K,TEXT(MA_ALT!$H18,"00000000000000"))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Location'!$C:$C,MA_ALT!$J$3,'Purchases by Location'!$K:$K,TEXT(MA_ALT!$H19,"00000000000000"))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Location'!$C:$C,MA_ALT!$J$3,'Purchases by Location'!$K:$K,TEXT(MA_ALT!$H20,"00000000000000"))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Location'!$C:$C,MA_ALT!$J$3,'Purchases by Location'!$K:$K,TEXT(MA_ALT!$H21,"00000000000000"))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Location'!$C:$C,MA_ALT!$J$3,'Purchases by Location'!$K:$K,TEXT(MA_ALT!$H22,"00000000000000"))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Location'!$C:$C,MA_ALT!$J$3,'Purchases by Location'!$K:$K,TEXT(MA_ALT!$H23,"00000000000000"))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Location'!$C:$C,MA_ALT!$J$3,'Purchases by Location'!$K:$K,TEXT(MA_ALT!$H25,"00000000000000"))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Location'!$C:$C,MA_ALT!$J$3,'Purchases by Location'!$K:$K,TEXT(MA_ALT!$H26,"00000000000000"))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Location'!$C:$C,MA_ALT!$J$3,'Purchases by Location'!$K:$K,TEXT(MA_ALT!$H27,"00000000000000"))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Location'!$C:$C,MA_ALT!$J$3,'Purchases by Location'!$K:$K,TEXT(MA_ALT!$H28,"00000000000000"))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Location'!$C:$C,MA_ALT!$J$3,'Purchases by Location'!$K:$K,TEXT(MA_ALT!$H29,"00000000000000"))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Location'!$C:$C,MA_ALT!$J$3,'Purchases by Location'!$K:$K,TEXT(MA_ALT!$H30,"00000000000000"))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Location'!$C:$C,MA_ALT!$J$3,'Purchases by Location'!$K:$K,TEXT(MA_ALT!$H31,"00000000000000"))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Location'!$C:$C,MA_ALT!$J$3,'Purchases by Location'!$K:$K,TEXT(MA_ALT!$H32,"00000000000000"))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Location'!$C:$C,MA_ALT!$J$3,'Purchases by Location'!$K:$K,TEXT(MA_ALT!$H33,"00000000000000"))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Location'!$C:$C,MA_ALT!$J$3,'Purchases by Location'!$K:$K,TEXT(MA_ALT!$H34,"00000000000000"))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Location'!$C:$C,MA_ALT!$J$3,'Purchases by Location'!$K:$K,TEXT(MA_ALT!$H35,"00000000000000"))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Location'!$C:$C,MA_ALT!$J$3,'Purchases by Location'!$K:$K,TEXT(MA_ALT!$H36,"00000000000000"))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Location'!$C:$C,MA_ALT!$J$3,'Purchases by Location'!$K:$K,TEXT(MA_ALT!$H37,"00000000000000"))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Location'!$C:$C,MA_ALT!$J$3,'Purchases by Location'!$K:$K,TEXT(MA_ALT!$H38,"00000000000000"))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Location'!$C:$C,MA_ALT!$J$3,'Purchases by Location'!$K:$K,TEXT(MA_ALT!$H39,"00000000000000"))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Location'!$C:$C,MA_ALT!$J$3,'Purchases by Location'!$K:$K,TEXT(MA_ALT!$H40,"00000000000000"))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Location'!$C:$C,MA_ALT!$J$3,'Purchases by Location'!$K:$K,TEXT(MA_ALT!$H41,"00000000000000"))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Location'!$C:$C,MA_ALT!$J$3,'Purchases by Location'!$K:$K,TEXT(MA_ALT!$H42,"00000000000000"))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Location'!$C:$C,MA_ALT!$J$3,'Purchases by Location'!$K:$K,TEXT(MA_ALT!$H43,"00000000000000"))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Location'!$C:$C,MA_ALT!$J$3,'Purchases by Location'!$K:$K,TEXT(MA_ALT!$H44,"00000000000000"))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Location'!$C:$C,MA_ALT!$J$3,'Purchases by Location'!$K:$K,TEXT(MA_ALT!$H45,"00000000000000"))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Location'!$C:$C,MA_ALT!$J$3,'Purchases by Location'!$K:$K,TEXT(MA_ALT!$H46,"00000000000000"))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Location'!$C:$C,MA_ALT!$J$3,'Purchases by Location'!$K:$K,TEXT(MA_ALT!$H47,"00000000000000"))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Location'!$C:$C,MA_ALT!$J$3,'Purchases by Location'!$K:$K,TEXT(MA_ALT!$H48,"00000000000000"))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Location'!$C:$C,MA_ALT!$J$3,'Purchases by Location'!$K:$K,TEXT(MA_ALT!$H49,"00000000000000"))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Location'!$C:$C,MA_ALT!$J$3,'Purchases by Location'!$K:$K,TEXT(MA_ALT!$H50,"00000000000000"))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Location'!$C:$C,MA_ALT!$J$3,'Purchases by Location'!$K:$K,TEXT(MA_ALT!$H51,"00000000000000"))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Location'!$C:$C,MA_ALT!$J$3,'Purchases by Location'!$K:$K,TEXT(MA_ALT!$H52,"00000000000000"))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Location'!$C:$C,MA_ALT!$J$3,'Purchases by Location'!$K:$K,TEXT(MA_ALT!$H53,"00000000000000"))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Location'!$C:$C,MA_ALT!$J$3,'Purchases by Location'!$K:$K,TEXT(MA_ALT!$H54,"00000000000000"))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Location'!$C:$C,MA_ALT!$J$3,'Purchases by Location'!$K:$K,TEXT(MA_ALT!$H55,"00000000000000"))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Jeff Smith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Affinity-NE-E.PA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jsmith@REDGOLD.com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609.605.7895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Location'!$C:$C,MA_ALT!$J$3,'Purchases by Location'!$K:$K,TEXT(MA_ALT!$H61,"00000000000000"))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Location'!$C:$C,MA_ALT!$J$3,'Purchases by Location'!$K:$K,TEXT(MA_ALT!$H62,"00000000000000"))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Location'!$C:$C,MA_ALT!$J$3,'Purchases by Location'!$K:$K,TEXT(MA_ALT!$H63,"00000000000000"))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Location'!$C:$C,MA_ALT!$J$3,'Purchases by Location'!$K:$K,TEXT(MA_ALT!$H64,"00000000000000"))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Location'!$C:$C,MA_ALT!$J$3,'Purchases by Location'!$K:$K,TEXT(MA_ALT!$H65,"00000000000000"))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Location'!$C:$C,MA_ALT!$J$3,'Purchases by Location'!$K:$K,TEXT(MA_ALT!$H66,"00000000000000"))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Location'!$C:$C,MA_ALT!$J$3,'Purchases by Location'!$K:$K,TEXT(MA_ALT!$H67,"00000000000000"))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Location'!$C:$C,MA_ALT!$J$3,'Purchases by Location'!$K:$K,TEXT(MA_ALT!$H68,"00000000000000"))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Location'!$C:$C,MA_ALT!$J$3,'Purchases by Location'!$K:$K,TEXT(MA_ALT!$H69,"00000000000000"))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Location'!$C:$C,MA_ALT!$J$3,'Purchases by Location'!$K:$K,TEXT(MA_ALT!$H70,"00000000000000"))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Location'!$C:$C,MA_ALT!$J$3,'Purchases by Location'!$K:$K,TEXT(MA_ALT!$H71,"00000000000000"))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Location'!$C:$C,MA_ALT!$J$3,'Purchases by Location'!$K:$K,TEXT(MA_ALT!$H72,"00000000000000"))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Location'!$C:$C,MA_ALT!$J$3,'Purchases by Location'!$K:$K,TEXT(MA_ALT!$H73,"00000000000000"))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Location'!$C:$C,MA_ALT!$J$3,'Purchases by Location'!$K:$K,TEXT(MA_ALT!$H74,"00000000000000"))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Location'!$C:$C,MA_ALT!$J$3,'Purchases by Location'!$K:$K,TEXT(MA_ALT!$H75,"00000000000000"))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Location'!$C:$C,MA_ALT!$J$3,'Purchases by Location'!$K:$K,TEXT(MA_ALT!$H76,"00000000000000"))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Location'!$C:$C,MA_ALT!$J$3,'Purchases by Location'!$K:$K,TEXT(MA_ALT!$H77,"00000000000000"))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Location'!$C:$C,MA_ALT!$J$3,'Purchases by Location'!$K:$K,TEXT(MA_ALT!$H78,"00000000000000"))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Location'!$C:$C,MA_ALT!$J$3,'Purchases by Location'!$K:$K,TEXT(MA_ALT!$H79,"00000000000000"))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Location'!$C:$C,MA_ALT!$J$3,'Purchases by Location'!$K:$K,TEXT(MA_ALT!$H80,"00000000000000"))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Location'!$C:$C,MA_ALT!$J$3,'Purchases by Location'!$K:$K,TEXT(MA_ALT!$H81,"00000000000000"))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Location'!$C:$C,MA_ALT!$J$3,'Purchases by Location'!$K:$K,TEXT(MA_ALT!$H82,"00000000000000"))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Location'!$C:$C,MA_ALT!$J$3,'Purchases by Location'!$K:$K,TEXT(MA_ALT!$H83,"00000000000000"))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Location'!$C:$C,MA_ALT!$J$3,'Purchases by Location'!$K:$K,TEXT(MA_ALT!$H84,"00000000000000"))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Location'!$C:$C,MA_ALT!$J$3,'Purchases by Location'!$K:$K,TEXT(MA_ALT!$H85,"00000000000000"))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Location'!$C:$C,MA_ALT!$J$3,'Purchases by Location'!$K:$K,TEXT(MA_ALT!$H86,"00000000000000"))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Location'!$C:$C,MA_ALT!$J$3,'Purchases by Location'!$K:$K,TEXT(MA_ALT!$H87,"00000000000000"))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Location'!$C:$C,MA_ALT!$J$3,'Purchases by Location'!$K:$K,TEXT(MA_ALT!$H88,"00000000000000"))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Location'!$C:$C,MA_ALT!$J$3,'Purchases by Location'!$K:$K,TEXT(MA_ALT!$H89,"00000000000000"))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Location'!$C:$C,MA_ALT!$J$3,'Purchases by Location'!$K:$K,TEXT(MA_ALT!$H90,"00000000000000"))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Location'!$C:$C,MA_ALT!$J$3,'Purchases by Location'!$K:$K,TEXT(MA_ALT!$H91,"00000000000000"))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Location'!$C:$C,MA_ALT!$J$3,'Purchases by Location'!$K:$K,TEXT(MA_ALT!$H92,"00000000000000"))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Location'!$C:$C,MA_ALT!$J$3,'Purchases by Location'!$K:$K,TEXT(MA_ALT!$H93,"00000000000000"))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Location'!$C:$C,MA_ALT!$J$3,'Purchases by Location'!$K:$K,TEXT(MA_ALT!$H94,"00000000000000"))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Location'!$C:$C,MA_ALT!$J$3,'Purchases by Location'!$K:$K,TEXT(MA_ALT!$H95,"00000000000000"))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Location'!$C:$C,MA_ALT!$J$3,'Purchases by Location'!$K:$K,TEXT(MA_ALT!$H96,"00000000000000"))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Location'!$C:$C,MA_ALT!$J$3,'Purchases by Location'!$K:$K,TEXT(MA_ALT!$H97,"00000000000000"))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Location'!$C:$C,MA_ALT!$J$3,'Purchases by Location'!$K:$K,TEXT(MA_ALT!$H98,"00000000000000"))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Location'!$C:$C,MA_ALT!$J$3,'Purchases by Location'!$K:$K,TEXT(MA_ALT!$H99,"00000000000000"))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Location'!$C:$C,MA_ALT!$J$3,'Purchases by Location'!$K:$K,TEXT(MA_ALT!$H101,"00000000000000"))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Location'!$C:$C,MA_ALT!$J$3,'Purchases by Location'!$K:$K,TEXT(MA_ALT!$H102,"00000000000000"))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Location'!$C:$C,MA_ALT!$J$3,'Purchases by Location'!$K:$K,TEXT(MA_ALT!$H103,"00000000000000"))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Location'!$C:$C,MA_ALT!$J$3,'Purchases by Location'!$K:$K,TEXT(MA_ALT!$H104,"00000000000000"))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Location'!$C:$C,MA_ALT!$J$3,'Purchases by Location'!$K:$K,TEXT(MA_ALT!$H105,"00000000000000"))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Location'!$C:$C,MA_ALT!$J$3,'Purchases by Location'!$K:$K,TEXT(MA_ALT!$H106,"00000000000000"))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Location'!$C:$C,MA_ALT!$J$3,'Purchases by Location'!$K:$K,TEXT(MA_ALT!$H107,"00000000000000"))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Jeff Smith</v>
      </c>
      <c r="B109" s="48"/>
      <c r="C109" s="48"/>
      <c r="D109" s="25" t="str">
        <f>D57</f>
        <v>Todd Holmes</v>
      </c>
      <c r="E109" s="50" t="str">
        <f>E57</f>
        <v>Affinity-NE-E.PA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jsmith@REDGOLD.com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609.605.7895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UyTCx3Wabk7sbfOzBmotWTDQlTms589SPstwYuYJ+e79wb1g6KsyH8tpiNRz/74A23H0AIePlGcGvZEjn6wU6A==" saltValue="2dIM537SWY1wGFkl22Bbe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44" priority="15">
      <formula>$H10&gt;0</formula>
    </cfRule>
  </conditionalFormatting>
  <conditionalFormatting sqref="A108:A112">
    <cfRule type="expression" dxfId="1343" priority="3">
      <formula>$G108&gt;0</formula>
    </cfRule>
  </conditionalFormatting>
  <conditionalFormatting sqref="A13:F55 A61:F107 A56:A60 D56:E60">
    <cfRule type="expression" dxfId="1342" priority="9">
      <formula>$G13&gt;0</formula>
    </cfRule>
  </conditionalFormatting>
  <conditionalFormatting sqref="B13:B23">
    <cfRule type="duplicateValues" dxfId="1341" priority="19"/>
  </conditionalFormatting>
  <conditionalFormatting sqref="B28">
    <cfRule type="duplicateValues" dxfId="1340" priority="10"/>
  </conditionalFormatting>
  <conditionalFormatting sqref="B29:B33">
    <cfRule type="duplicateValues" dxfId="1339" priority="11"/>
  </conditionalFormatting>
  <conditionalFormatting sqref="B40">
    <cfRule type="duplicateValues" dxfId="1338" priority="12"/>
  </conditionalFormatting>
  <conditionalFormatting sqref="B44">
    <cfRule type="duplicateValues" dxfId="1337" priority="8"/>
    <cfRule type="duplicateValues" dxfId="1336" priority="13"/>
  </conditionalFormatting>
  <conditionalFormatting sqref="B48">
    <cfRule type="duplicateValues" dxfId="1335" priority="7"/>
    <cfRule type="duplicateValues" dxfId="1334" priority="14"/>
  </conditionalFormatting>
  <conditionalFormatting sqref="B62:B67">
    <cfRule type="duplicateValues" dxfId="1333" priority="6"/>
  </conditionalFormatting>
  <conditionalFormatting sqref="B71">
    <cfRule type="duplicateValues" dxfId="1332" priority="18"/>
  </conditionalFormatting>
  <conditionalFormatting sqref="B72:B85 B89:B99 B62:B70">
    <cfRule type="duplicateValues" dxfId="1331" priority="21"/>
  </conditionalFormatting>
  <conditionalFormatting sqref="B86 B88">
    <cfRule type="duplicateValues" dxfId="1330" priority="17"/>
  </conditionalFormatting>
  <conditionalFormatting sqref="B87 B34:B39 B25:B27 B49:B55 B45:B47 B41:B43">
    <cfRule type="duplicateValues" dxfId="1329" priority="20"/>
  </conditionalFormatting>
  <conditionalFormatting sqref="B89:B91">
    <cfRule type="duplicateValues" dxfId="1328" priority="5"/>
  </conditionalFormatting>
  <conditionalFormatting sqref="B93:B96">
    <cfRule type="duplicateValues" dxfId="1327" priority="4"/>
  </conditionalFormatting>
  <conditionalFormatting sqref="B101:B107">
    <cfRule type="duplicateValues" dxfId="1326" priority="16"/>
  </conditionalFormatting>
  <conditionalFormatting sqref="D110:D112">
    <cfRule type="expression" dxfId="1325" priority="1">
      <formula>$G110&gt;0</formula>
    </cfRule>
  </conditionalFormatting>
  <conditionalFormatting sqref="D108:E109">
    <cfRule type="expression" dxfId="1324" priority="2">
      <formula>$G108&gt;0</formula>
    </cfRule>
  </conditionalFormatting>
  <hyperlinks>
    <hyperlink ref="J1" location="Contents!A1" display="Back to Contents" xr:uid="{7D400359-E54D-4216-B499-BA4F967378E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9ED345-940B-4278-A954-AA8877BE299F}">
          <x14:formula1>
            <xm:f>Locations!$L:$L</xm:f>
          </x14:formula1>
          <xm:sqref>J2:M2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C7934-EA16-4808-8BE2-1C0D1BA4DFF2}">
  <sheetPr codeName="Sheet15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1499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000008500056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MA_CPA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Central PA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Location'!$C:$C,MA_CPA!$J$3,'Purchases by Location'!$K:$K,TEXT(MA_CPA!$H13,"00000000000000"))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Location'!$C:$C,MA_CPA!$J$3,'Purchases by Location'!$K:$K,TEXT(MA_CPA!$H14,"00000000000000"))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Location'!$C:$C,MA_CPA!$J$3,'Purchases by Location'!$K:$K,TEXT(MA_CPA!$H15,"00000000000000"))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Location'!$C:$C,MA_CPA!$J$3,'Purchases by Location'!$K:$K,TEXT(MA_CPA!$H16,"00000000000000"))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Location'!$C:$C,MA_CPA!$J$3,'Purchases by Location'!$K:$K,TEXT(MA_CPA!$H17,"00000000000000"))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Location'!$C:$C,MA_CPA!$J$3,'Purchases by Location'!$K:$K,TEXT(MA_CPA!$H18,"00000000000000"))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Location'!$C:$C,MA_CPA!$J$3,'Purchases by Location'!$K:$K,TEXT(MA_CPA!$H19,"00000000000000"))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Location'!$C:$C,MA_CPA!$J$3,'Purchases by Location'!$K:$K,TEXT(MA_CPA!$H20,"00000000000000"))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Location'!$C:$C,MA_CPA!$J$3,'Purchases by Location'!$K:$K,TEXT(MA_CPA!$H21,"00000000000000"))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Location'!$C:$C,MA_CPA!$J$3,'Purchases by Location'!$K:$K,TEXT(MA_CPA!$H22,"00000000000000"))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Location'!$C:$C,MA_CPA!$J$3,'Purchases by Location'!$K:$K,TEXT(MA_CPA!$H23,"00000000000000"))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Location'!$C:$C,MA_CPA!$J$3,'Purchases by Location'!$K:$K,TEXT(MA_CPA!$H25,"00000000000000"))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Location'!$C:$C,MA_CPA!$J$3,'Purchases by Location'!$K:$K,TEXT(MA_CPA!$H26,"00000000000000"))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Location'!$C:$C,MA_CPA!$J$3,'Purchases by Location'!$K:$K,TEXT(MA_CPA!$H27,"00000000000000"))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Location'!$C:$C,MA_CPA!$J$3,'Purchases by Location'!$K:$K,TEXT(MA_CPA!$H28,"00000000000000"))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Location'!$C:$C,MA_CPA!$J$3,'Purchases by Location'!$K:$K,TEXT(MA_CPA!$H29,"00000000000000"))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Location'!$C:$C,MA_CPA!$J$3,'Purchases by Location'!$K:$K,TEXT(MA_CPA!$H30,"00000000000000"))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Location'!$C:$C,MA_CPA!$J$3,'Purchases by Location'!$K:$K,TEXT(MA_CPA!$H31,"00000000000000"))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Location'!$C:$C,MA_CPA!$J$3,'Purchases by Location'!$K:$K,TEXT(MA_CPA!$H32,"00000000000000"))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Location'!$C:$C,MA_CPA!$J$3,'Purchases by Location'!$K:$K,TEXT(MA_CPA!$H33,"00000000000000"))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Location'!$C:$C,MA_CPA!$J$3,'Purchases by Location'!$K:$K,TEXT(MA_CPA!$H34,"00000000000000"))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Location'!$C:$C,MA_CPA!$J$3,'Purchases by Location'!$K:$K,TEXT(MA_CPA!$H35,"00000000000000"))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Location'!$C:$C,MA_CPA!$J$3,'Purchases by Location'!$K:$K,TEXT(MA_CPA!$H36,"00000000000000"))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Location'!$C:$C,MA_CPA!$J$3,'Purchases by Location'!$K:$K,TEXT(MA_CPA!$H37,"00000000000000"))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Location'!$C:$C,MA_CPA!$J$3,'Purchases by Location'!$K:$K,TEXT(MA_CPA!$H38,"00000000000000"))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Location'!$C:$C,MA_CPA!$J$3,'Purchases by Location'!$K:$K,TEXT(MA_CPA!$H39,"00000000000000"))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Location'!$C:$C,MA_CPA!$J$3,'Purchases by Location'!$K:$K,TEXT(MA_CPA!$H40,"00000000000000"))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Location'!$C:$C,MA_CPA!$J$3,'Purchases by Location'!$K:$K,TEXT(MA_CPA!$H41,"00000000000000"))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Location'!$C:$C,MA_CPA!$J$3,'Purchases by Location'!$K:$K,TEXT(MA_CPA!$H42,"00000000000000"))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Location'!$C:$C,MA_CPA!$J$3,'Purchases by Location'!$K:$K,TEXT(MA_CPA!$H43,"00000000000000"))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Location'!$C:$C,MA_CPA!$J$3,'Purchases by Location'!$K:$K,TEXT(MA_CPA!$H44,"00000000000000"))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Location'!$C:$C,MA_CPA!$J$3,'Purchases by Location'!$K:$K,TEXT(MA_CPA!$H45,"00000000000000"))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Location'!$C:$C,MA_CPA!$J$3,'Purchases by Location'!$K:$K,TEXT(MA_CPA!$H46,"00000000000000"))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Location'!$C:$C,MA_CPA!$J$3,'Purchases by Location'!$K:$K,TEXT(MA_CPA!$H47,"00000000000000"))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Location'!$C:$C,MA_CPA!$J$3,'Purchases by Location'!$K:$K,TEXT(MA_CPA!$H48,"00000000000000"))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Location'!$C:$C,MA_CPA!$J$3,'Purchases by Location'!$K:$K,TEXT(MA_CPA!$H49,"00000000000000"))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Location'!$C:$C,MA_CPA!$J$3,'Purchases by Location'!$K:$K,TEXT(MA_CPA!$H50,"00000000000000"))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Location'!$C:$C,MA_CPA!$J$3,'Purchases by Location'!$K:$K,TEXT(MA_CPA!$H51,"00000000000000"))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Location'!$C:$C,MA_CPA!$J$3,'Purchases by Location'!$K:$K,TEXT(MA_CPA!$H52,"00000000000000"))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Location'!$C:$C,MA_CPA!$J$3,'Purchases by Location'!$K:$K,TEXT(MA_CPA!$H53,"00000000000000"))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Location'!$C:$C,MA_CPA!$J$3,'Purchases by Location'!$K:$K,TEXT(MA_CPA!$H54,"00000000000000"))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Location'!$C:$C,MA_CPA!$J$3,'Purchases by Location'!$K:$K,TEXT(MA_CPA!$H55,"00000000000000"))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Jeff Smith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Affinity-NE-E.PA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jsmith@REDGOLD.com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609.605.7895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Location'!$C:$C,MA_CPA!$J$3,'Purchases by Location'!$K:$K,TEXT(MA_CPA!$H61,"00000000000000"))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Location'!$C:$C,MA_CPA!$J$3,'Purchases by Location'!$K:$K,TEXT(MA_CPA!$H62,"00000000000000"))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Location'!$C:$C,MA_CPA!$J$3,'Purchases by Location'!$K:$K,TEXT(MA_CPA!$H63,"00000000000000"))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Location'!$C:$C,MA_CPA!$J$3,'Purchases by Location'!$K:$K,TEXT(MA_CPA!$H64,"00000000000000"))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Location'!$C:$C,MA_CPA!$J$3,'Purchases by Location'!$K:$K,TEXT(MA_CPA!$H65,"00000000000000"))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Location'!$C:$C,MA_CPA!$J$3,'Purchases by Location'!$K:$K,TEXT(MA_CPA!$H66,"00000000000000"))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Location'!$C:$C,MA_CPA!$J$3,'Purchases by Location'!$K:$K,TEXT(MA_CPA!$H67,"00000000000000"))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Location'!$C:$C,MA_CPA!$J$3,'Purchases by Location'!$K:$K,TEXT(MA_CPA!$H68,"00000000000000"))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Location'!$C:$C,MA_CPA!$J$3,'Purchases by Location'!$K:$K,TEXT(MA_CPA!$H69,"00000000000000"))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Location'!$C:$C,MA_CPA!$J$3,'Purchases by Location'!$K:$K,TEXT(MA_CPA!$H70,"00000000000000"))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Location'!$C:$C,MA_CPA!$J$3,'Purchases by Location'!$K:$K,TEXT(MA_CPA!$H71,"00000000000000"))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Location'!$C:$C,MA_CPA!$J$3,'Purchases by Location'!$K:$K,TEXT(MA_CPA!$H72,"00000000000000"))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Location'!$C:$C,MA_CPA!$J$3,'Purchases by Location'!$K:$K,TEXT(MA_CPA!$H73,"00000000000000"))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Location'!$C:$C,MA_CPA!$J$3,'Purchases by Location'!$K:$K,TEXT(MA_CPA!$H74,"00000000000000"))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Location'!$C:$C,MA_CPA!$J$3,'Purchases by Location'!$K:$K,TEXT(MA_CPA!$H75,"00000000000000"))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Location'!$C:$C,MA_CPA!$J$3,'Purchases by Location'!$K:$K,TEXT(MA_CPA!$H76,"00000000000000"))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Location'!$C:$C,MA_CPA!$J$3,'Purchases by Location'!$K:$K,TEXT(MA_CPA!$H77,"00000000000000"))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Location'!$C:$C,MA_CPA!$J$3,'Purchases by Location'!$K:$K,TEXT(MA_CPA!$H78,"00000000000000"))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Location'!$C:$C,MA_CPA!$J$3,'Purchases by Location'!$K:$K,TEXT(MA_CPA!$H79,"00000000000000"))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Location'!$C:$C,MA_CPA!$J$3,'Purchases by Location'!$K:$K,TEXT(MA_CPA!$H80,"00000000000000"))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Location'!$C:$C,MA_CPA!$J$3,'Purchases by Location'!$K:$K,TEXT(MA_CPA!$H81,"00000000000000"))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Location'!$C:$C,MA_CPA!$J$3,'Purchases by Location'!$K:$K,TEXT(MA_CPA!$H82,"00000000000000"))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Location'!$C:$C,MA_CPA!$J$3,'Purchases by Location'!$K:$K,TEXT(MA_CPA!$H83,"00000000000000"))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Location'!$C:$C,MA_CPA!$J$3,'Purchases by Location'!$K:$K,TEXT(MA_CPA!$H84,"00000000000000"))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Location'!$C:$C,MA_CPA!$J$3,'Purchases by Location'!$K:$K,TEXT(MA_CPA!$H85,"00000000000000"))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Location'!$C:$C,MA_CPA!$J$3,'Purchases by Location'!$K:$K,TEXT(MA_CPA!$H86,"00000000000000"))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Location'!$C:$C,MA_CPA!$J$3,'Purchases by Location'!$K:$K,TEXT(MA_CPA!$H87,"00000000000000"))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Location'!$C:$C,MA_CPA!$J$3,'Purchases by Location'!$K:$K,TEXT(MA_CPA!$H88,"00000000000000"))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Location'!$C:$C,MA_CPA!$J$3,'Purchases by Location'!$K:$K,TEXT(MA_CPA!$H89,"00000000000000"))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Location'!$C:$C,MA_CPA!$J$3,'Purchases by Location'!$K:$K,TEXT(MA_CPA!$H90,"00000000000000"))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Location'!$C:$C,MA_CPA!$J$3,'Purchases by Location'!$K:$K,TEXT(MA_CPA!$H91,"00000000000000"))</f>
        <v>1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Location'!$C:$C,MA_CPA!$J$3,'Purchases by Location'!$K:$K,TEXT(MA_CPA!$H92,"00000000000000"))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Location'!$C:$C,MA_CPA!$J$3,'Purchases by Location'!$K:$K,TEXT(MA_CPA!$H93,"00000000000000"))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Location'!$C:$C,MA_CPA!$J$3,'Purchases by Location'!$K:$K,TEXT(MA_CPA!$H94,"00000000000000"))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Location'!$C:$C,MA_CPA!$J$3,'Purchases by Location'!$K:$K,TEXT(MA_CPA!$H95,"00000000000000"))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Location'!$C:$C,MA_CPA!$J$3,'Purchases by Location'!$K:$K,TEXT(MA_CPA!$H96,"00000000000000"))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Location'!$C:$C,MA_CPA!$J$3,'Purchases by Location'!$K:$K,TEXT(MA_CPA!$H97,"00000000000000"))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Location'!$C:$C,MA_CPA!$J$3,'Purchases by Location'!$K:$K,TEXT(MA_CPA!$H98,"00000000000000"))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Location'!$C:$C,MA_CPA!$J$3,'Purchases by Location'!$K:$K,TEXT(MA_CPA!$H99,"00000000000000"))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Location'!$C:$C,MA_CPA!$J$3,'Purchases by Location'!$K:$K,TEXT(MA_CPA!$H101,"00000000000000"))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Location'!$C:$C,MA_CPA!$J$3,'Purchases by Location'!$K:$K,TEXT(MA_CPA!$H102,"00000000000000"))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Location'!$C:$C,MA_CPA!$J$3,'Purchases by Location'!$K:$K,TEXT(MA_CPA!$H103,"00000000000000"))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Location'!$C:$C,MA_CPA!$J$3,'Purchases by Location'!$K:$K,TEXT(MA_CPA!$H104,"00000000000000"))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Location'!$C:$C,MA_CPA!$J$3,'Purchases by Location'!$K:$K,TEXT(MA_CPA!$H105,"00000000000000"))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Location'!$C:$C,MA_CPA!$J$3,'Purchases by Location'!$K:$K,TEXT(MA_CPA!$H106,"00000000000000"))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Location'!$C:$C,MA_CPA!$J$3,'Purchases by Location'!$K:$K,TEXT(MA_CPA!$H107,"00000000000000"))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Jeff Smith</v>
      </c>
      <c r="B109" s="48"/>
      <c r="C109" s="48"/>
      <c r="D109" s="25" t="str">
        <f>D57</f>
        <v>Todd Holmes</v>
      </c>
      <c r="E109" s="50" t="str">
        <f>E57</f>
        <v>Affinity-NE-E.PA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jsmith@REDGOLD.com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609.605.7895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1wodpRQOlc5ckRPRxtlwG8zLHdJqGkggH57QbNstAKSCayiGDJ7gG/sCTw7uh+rjA7Yu/i/jMkzioARDObUnWw==" saltValue="+qKypnqsnyjuMXVOzEktn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23" priority="15">
      <formula>$H10&gt;0</formula>
    </cfRule>
  </conditionalFormatting>
  <conditionalFormatting sqref="A108:A112">
    <cfRule type="expression" dxfId="1322" priority="3">
      <formula>$G108&gt;0</formula>
    </cfRule>
  </conditionalFormatting>
  <conditionalFormatting sqref="A13:F55 A61:F107 A56:A60 D56:E60">
    <cfRule type="expression" dxfId="1321" priority="9">
      <formula>$G13&gt;0</formula>
    </cfRule>
  </conditionalFormatting>
  <conditionalFormatting sqref="B13:B23">
    <cfRule type="duplicateValues" dxfId="1320" priority="19"/>
  </conditionalFormatting>
  <conditionalFormatting sqref="B28">
    <cfRule type="duplicateValues" dxfId="1319" priority="10"/>
  </conditionalFormatting>
  <conditionalFormatting sqref="B29:B33">
    <cfRule type="duplicateValues" dxfId="1318" priority="11"/>
  </conditionalFormatting>
  <conditionalFormatting sqref="B40">
    <cfRule type="duplicateValues" dxfId="1317" priority="12"/>
  </conditionalFormatting>
  <conditionalFormatting sqref="B44">
    <cfRule type="duplicateValues" dxfId="1316" priority="8"/>
    <cfRule type="duplicateValues" dxfId="1315" priority="13"/>
  </conditionalFormatting>
  <conditionalFormatting sqref="B48">
    <cfRule type="duplicateValues" dxfId="1314" priority="7"/>
    <cfRule type="duplicateValues" dxfId="1313" priority="14"/>
  </conditionalFormatting>
  <conditionalFormatting sqref="B62:B67">
    <cfRule type="duplicateValues" dxfId="1312" priority="6"/>
  </conditionalFormatting>
  <conditionalFormatting sqref="B71">
    <cfRule type="duplicateValues" dxfId="1311" priority="18"/>
  </conditionalFormatting>
  <conditionalFormatting sqref="B72:B85 B89:B99 B62:B70">
    <cfRule type="duplicateValues" dxfId="1310" priority="21"/>
  </conditionalFormatting>
  <conditionalFormatting sqref="B86 B88">
    <cfRule type="duplicateValues" dxfId="1309" priority="17"/>
  </conditionalFormatting>
  <conditionalFormatting sqref="B87 B34:B39 B25:B27 B49:B55 B45:B47 B41:B43">
    <cfRule type="duplicateValues" dxfId="1308" priority="20"/>
  </conditionalFormatting>
  <conditionalFormatting sqref="B89:B91">
    <cfRule type="duplicateValues" dxfId="1307" priority="5"/>
  </conditionalFormatting>
  <conditionalFormatting sqref="B93:B96">
    <cfRule type="duplicateValues" dxfId="1306" priority="4"/>
  </conditionalFormatting>
  <conditionalFormatting sqref="B101:B107">
    <cfRule type="duplicateValues" dxfId="1305" priority="16"/>
  </conditionalFormatting>
  <conditionalFormatting sqref="D110:D112">
    <cfRule type="expression" dxfId="1304" priority="1">
      <formula>$G110&gt;0</formula>
    </cfRule>
  </conditionalFormatting>
  <conditionalFormatting sqref="D108:E109">
    <cfRule type="expression" dxfId="1303" priority="2">
      <formula>$G108&gt;0</formula>
    </cfRule>
  </conditionalFormatting>
  <hyperlinks>
    <hyperlink ref="J1" location="Contents!A1" display="Back to Contents" xr:uid="{6C3F07F1-23A0-49AB-8A83-F17E036AF15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FAB247-6990-4E45-8A77-8499EB6E1891}">
          <x14:formula1>
            <xm:f>Locations!$L:$L</xm:f>
          </x14:formula1>
          <xm:sqref>J2:M2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93D9-49EE-491A-973A-88951295D1FB}">
  <sheetPr codeName="Sheet16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1496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000008500016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MA_DET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Detroit, MI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Location'!$C:$C,MA_DET!$J$3,'Purchases by Location'!$K:$K,TEXT(MA_DET!$H13,"00000000000000"))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Location'!$C:$C,MA_DET!$J$3,'Purchases by Location'!$K:$K,TEXT(MA_DET!$H14,"00000000000000"))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Location'!$C:$C,MA_DET!$J$3,'Purchases by Location'!$K:$K,TEXT(MA_DET!$H15,"00000000000000"))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Location'!$C:$C,MA_DET!$J$3,'Purchases by Location'!$K:$K,TEXT(MA_DET!$H16,"00000000000000"))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Location'!$C:$C,MA_DET!$J$3,'Purchases by Location'!$K:$K,TEXT(MA_DET!$H17,"00000000000000"))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Location'!$C:$C,MA_DET!$J$3,'Purchases by Location'!$K:$K,TEXT(MA_DET!$H18,"00000000000000"))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Location'!$C:$C,MA_DET!$J$3,'Purchases by Location'!$K:$K,TEXT(MA_DET!$H19,"00000000000000"))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Location'!$C:$C,MA_DET!$J$3,'Purchases by Location'!$K:$K,TEXT(MA_DET!$H20,"00000000000000"))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Location'!$C:$C,MA_DET!$J$3,'Purchases by Location'!$K:$K,TEXT(MA_DET!$H21,"00000000000000"))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Location'!$C:$C,MA_DET!$J$3,'Purchases by Location'!$K:$K,TEXT(MA_DET!$H22,"00000000000000"))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Location'!$C:$C,MA_DET!$J$3,'Purchases by Location'!$K:$K,TEXT(MA_DET!$H23,"00000000000000"))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Location'!$C:$C,MA_DET!$J$3,'Purchases by Location'!$K:$K,TEXT(MA_DET!$H25,"00000000000000"))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Location'!$C:$C,MA_DET!$J$3,'Purchases by Location'!$K:$K,TEXT(MA_DET!$H26,"00000000000000"))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Location'!$C:$C,MA_DET!$J$3,'Purchases by Location'!$K:$K,TEXT(MA_DET!$H27,"00000000000000"))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Location'!$C:$C,MA_DET!$J$3,'Purchases by Location'!$K:$K,TEXT(MA_DET!$H28,"00000000000000"))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Location'!$C:$C,MA_DET!$J$3,'Purchases by Location'!$K:$K,TEXT(MA_DET!$H29,"00000000000000"))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Location'!$C:$C,MA_DET!$J$3,'Purchases by Location'!$K:$K,TEXT(MA_DET!$H30,"00000000000000"))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Location'!$C:$C,MA_DET!$J$3,'Purchases by Location'!$K:$K,TEXT(MA_DET!$H31,"00000000000000"))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Location'!$C:$C,MA_DET!$J$3,'Purchases by Location'!$K:$K,TEXT(MA_DET!$H32,"00000000000000"))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Location'!$C:$C,MA_DET!$J$3,'Purchases by Location'!$K:$K,TEXT(MA_DET!$H33,"00000000000000"))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Location'!$C:$C,MA_DET!$J$3,'Purchases by Location'!$K:$K,TEXT(MA_DET!$H34,"00000000000000"))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Location'!$C:$C,MA_DET!$J$3,'Purchases by Location'!$K:$K,TEXT(MA_DET!$H35,"00000000000000"))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Location'!$C:$C,MA_DET!$J$3,'Purchases by Location'!$K:$K,TEXT(MA_DET!$H36,"00000000000000"))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Location'!$C:$C,MA_DET!$J$3,'Purchases by Location'!$K:$K,TEXT(MA_DET!$H37,"00000000000000"))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Location'!$C:$C,MA_DET!$J$3,'Purchases by Location'!$K:$K,TEXT(MA_DET!$H38,"00000000000000"))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Location'!$C:$C,MA_DET!$J$3,'Purchases by Location'!$K:$K,TEXT(MA_DET!$H39,"00000000000000"))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Location'!$C:$C,MA_DET!$J$3,'Purchases by Location'!$K:$K,TEXT(MA_DET!$H40,"00000000000000"))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Location'!$C:$C,MA_DET!$J$3,'Purchases by Location'!$K:$K,TEXT(MA_DET!$H41,"00000000000000"))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Location'!$C:$C,MA_DET!$J$3,'Purchases by Location'!$K:$K,TEXT(MA_DET!$H42,"00000000000000"))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Location'!$C:$C,MA_DET!$J$3,'Purchases by Location'!$K:$K,TEXT(MA_DET!$H43,"00000000000000"))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Location'!$C:$C,MA_DET!$J$3,'Purchases by Location'!$K:$K,TEXT(MA_DET!$H44,"00000000000000"))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Location'!$C:$C,MA_DET!$J$3,'Purchases by Location'!$K:$K,TEXT(MA_DET!$H45,"00000000000000"))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Location'!$C:$C,MA_DET!$J$3,'Purchases by Location'!$K:$K,TEXT(MA_DET!$H46,"00000000000000"))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Location'!$C:$C,MA_DET!$J$3,'Purchases by Location'!$K:$K,TEXT(MA_DET!$H47,"00000000000000"))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Location'!$C:$C,MA_DET!$J$3,'Purchases by Location'!$K:$K,TEXT(MA_DET!$H48,"00000000000000"))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Location'!$C:$C,MA_DET!$J$3,'Purchases by Location'!$K:$K,TEXT(MA_DET!$H49,"00000000000000"))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Location'!$C:$C,MA_DET!$J$3,'Purchases by Location'!$K:$K,TEXT(MA_DET!$H50,"00000000000000"))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Location'!$C:$C,MA_DET!$J$3,'Purchases by Location'!$K:$K,TEXT(MA_DET!$H51,"00000000000000"))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Location'!$C:$C,MA_DET!$J$3,'Purchases by Location'!$K:$K,TEXT(MA_DET!$H52,"00000000000000"))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Location'!$C:$C,MA_DET!$J$3,'Purchases by Location'!$K:$K,TEXT(MA_DET!$H53,"00000000000000"))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Location'!$C:$C,MA_DET!$J$3,'Purchases by Location'!$K:$K,TEXT(MA_DET!$H54,"00000000000000"))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Location'!$C:$C,MA_DET!$J$3,'Purchases by Location'!$K:$K,TEXT(MA_DET!$H55,"00000000000000"))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Jeff Smith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Affinity-Central-MI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jsmith@REDGOLD.com 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609.605.7895 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Location'!$C:$C,MA_DET!$J$3,'Purchases by Location'!$K:$K,TEXT(MA_DET!$H61,"00000000000000"))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Location'!$C:$C,MA_DET!$J$3,'Purchases by Location'!$K:$K,TEXT(MA_DET!$H62,"00000000000000"))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Location'!$C:$C,MA_DET!$J$3,'Purchases by Location'!$K:$K,TEXT(MA_DET!$H63,"00000000000000"))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Location'!$C:$C,MA_DET!$J$3,'Purchases by Location'!$K:$K,TEXT(MA_DET!$H64,"00000000000000"))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Location'!$C:$C,MA_DET!$J$3,'Purchases by Location'!$K:$K,TEXT(MA_DET!$H65,"00000000000000"))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Location'!$C:$C,MA_DET!$J$3,'Purchases by Location'!$K:$K,TEXT(MA_DET!$H66,"00000000000000"))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Location'!$C:$C,MA_DET!$J$3,'Purchases by Location'!$K:$K,TEXT(MA_DET!$H67,"00000000000000"))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Location'!$C:$C,MA_DET!$J$3,'Purchases by Location'!$K:$K,TEXT(MA_DET!$H68,"00000000000000"))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Location'!$C:$C,MA_DET!$J$3,'Purchases by Location'!$K:$K,TEXT(MA_DET!$H69,"00000000000000"))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Location'!$C:$C,MA_DET!$J$3,'Purchases by Location'!$K:$K,TEXT(MA_DET!$H70,"00000000000000"))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Location'!$C:$C,MA_DET!$J$3,'Purchases by Location'!$K:$K,TEXT(MA_DET!$H71,"00000000000000"))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Location'!$C:$C,MA_DET!$J$3,'Purchases by Location'!$K:$K,TEXT(MA_DET!$H72,"00000000000000"))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Location'!$C:$C,MA_DET!$J$3,'Purchases by Location'!$K:$K,TEXT(MA_DET!$H73,"00000000000000"))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Location'!$C:$C,MA_DET!$J$3,'Purchases by Location'!$K:$K,TEXT(MA_DET!$H74,"00000000000000"))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Location'!$C:$C,MA_DET!$J$3,'Purchases by Location'!$K:$K,TEXT(MA_DET!$H75,"00000000000000"))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Location'!$C:$C,MA_DET!$J$3,'Purchases by Location'!$K:$K,TEXT(MA_DET!$H76,"00000000000000"))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Location'!$C:$C,MA_DET!$J$3,'Purchases by Location'!$K:$K,TEXT(MA_DET!$H77,"00000000000000"))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Location'!$C:$C,MA_DET!$J$3,'Purchases by Location'!$K:$K,TEXT(MA_DET!$H78,"00000000000000"))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Location'!$C:$C,MA_DET!$J$3,'Purchases by Location'!$K:$K,TEXT(MA_DET!$H79,"00000000000000"))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Location'!$C:$C,MA_DET!$J$3,'Purchases by Location'!$K:$K,TEXT(MA_DET!$H80,"00000000000000"))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Location'!$C:$C,MA_DET!$J$3,'Purchases by Location'!$K:$K,TEXT(MA_DET!$H81,"00000000000000"))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Location'!$C:$C,MA_DET!$J$3,'Purchases by Location'!$K:$K,TEXT(MA_DET!$H82,"00000000000000"))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Location'!$C:$C,MA_DET!$J$3,'Purchases by Location'!$K:$K,TEXT(MA_DET!$H83,"00000000000000"))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Location'!$C:$C,MA_DET!$J$3,'Purchases by Location'!$K:$K,TEXT(MA_DET!$H84,"00000000000000"))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Location'!$C:$C,MA_DET!$J$3,'Purchases by Location'!$K:$K,TEXT(MA_DET!$H85,"00000000000000"))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Location'!$C:$C,MA_DET!$J$3,'Purchases by Location'!$K:$K,TEXT(MA_DET!$H86,"00000000000000"))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Location'!$C:$C,MA_DET!$J$3,'Purchases by Location'!$K:$K,TEXT(MA_DET!$H87,"00000000000000"))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Location'!$C:$C,MA_DET!$J$3,'Purchases by Location'!$K:$K,TEXT(MA_DET!$H88,"00000000000000"))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Location'!$C:$C,MA_DET!$J$3,'Purchases by Location'!$K:$K,TEXT(MA_DET!$H89,"00000000000000"))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Location'!$C:$C,MA_DET!$J$3,'Purchases by Location'!$K:$K,TEXT(MA_DET!$H90,"00000000000000"))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Location'!$C:$C,MA_DET!$J$3,'Purchases by Location'!$K:$K,TEXT(MA_DET!$H91,"00000000000000"))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Location'!$C:$C,MA_DET!$J$3,'Purchases by Location'!$K:$K,TEXT(MA_DET!$H92,"00000000000000"))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Location'!$C:$C,MA_DET!$J$3,'Purchases by Location'!$K:$K,TEXT(MA_DET!$H93,"00000000000000"))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Location'!$C:$C,MA_DET!$J$3,'Purchases by Location'!$K:$K,TEXT(MA_DET!$H94,"00000000000000"))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Location'!$C:$C,MA_DET!$J$3,'Purchases by Location'!$K:$K,TEXT(MA_DET!$H95,"00000000000000"))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Location'!$C:$C,MA_DET!$J$3,'Purchases by Location'!$K:$K,TEXT(MA_DET!$H96,"00000000000000"))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Location'!$C:$C,MA_DET!$J$3,'Purchases by Location'!$K:$K,TEXT(MA_DET!$H97,"00000000000000"))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Location'!$C:$C,MA_DET!$J$3,'Purchases by Location'!$K:$K,TEXT(MA_DET!$H98,"00000000000000"))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Location'!$C:$C,MA_DET!$J$3,'Purchases by Location'!$K:$K,TEXT(MA_DET!$H99,"00000000000000"))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Location'!$C:$C,MA_DET!$J$3,'Purchases by Location'!$K:$K,TEXT(MA_DET!$H101,"00000000000000"))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Location'!$C:$C,MA_DET!$J$3,'Purchases by Location'!$K:$K,TEXT(MA_DET!$H102,"00000000000000"))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Location'!$C:$C,MA_DET!$J$3,'Purchases by Location'!$K:$K,TEXT(MA_DET!$H103,"00000000000000"))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Location'!$C:$C,MA_DET!$J$3,'Purchases by Location'!$K:$K,TEXT(MA_DET!$H104,"00000000000000"))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Location'!$C:$C,MA_DET!$J$3,'Purchases by Location'!$K:$K,TEXT(MA_DET!$H105,"00000000000000"))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Location'!$C:$C,MA_DET!$J$3,'Purchases by Location'!$K:$K,TEXT(MA_DET!$H106,"00000000000000"))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Location'!$C:$C,MA_DET!$J$3,'Purchases by Location'!$K:$K,TEXT(MA_DET!$H107,"00000000000000"))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Jeff Smith</v>
      </c>
      <c r="B109" s="48"/>
      <c r="C109" s="48"/>
      <c r="D109" s="25" t="str">
        <f>D57</f>
        <v>Leslie Reeves</v>
      </c>
      <c r="E109" s="50" t="str">
        <f>E57</f>
        <v>Affinity-Central-MI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jsmith@REDGOLD.com 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609.605.7895 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jJYrkxhvARbX5XgW56iD8yX+PxorUng+OsKwZFD6XG6LtowrIKCZL0fhsfuZZCRec7B12qPkaMdf0YpAuYmmaQ==" saltValue="lZ0aXxtKy56G4Wfhmg57k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302" priority="15">
      <formula>$H10&gt;0</formula>
    </cfRule>
  </conditionalFormatting>
  <conditionalFormatting sqref="A108:A112">
    <cfRule type="expression" dxfId="1301" priority="3">
      <formula>$G108&gt;0</formula>
    </cfRule>
  </conditionalFormatting>
  <conditionalFormatting sqref="A13:F55 A61:F107 A56:A60 D56:E60">
    <cfRule type="expression" dxfId="1300" priority="9">
      <formula>$G13&gt;0</formula>
    </cfRule>
  </conditionalFormatting>
  <conditionalFormatting sqref="B13:B23">
    <cfRule type="duplicateValues" dxfId="1299" priority="19"/>
  </conditionalFormatting>
  <conditionalFormatting sqref="B28">
    <cfRule type="duplicateValues" dxfId="1298" priority="10"/>
  </conditionalFormatting>
  <conditionalFormatting sqref="B29:B33">
    <cfRule type="duplicateValues" dxfId="1297" priority="11"/>
  </conditionalFormatting>
  <conditionalFormatting sqref="B40">
    <cfRule type="duplicateValues" dxfId="1296" priority="12"/>
  </conditionalFormatting>
  <conditionalFormatting sqref="B44">
    <cfRule type="duplicateValues" dxfId="1295" priority="8"/>
    <cfRule type="duplicateValues" dxfId="1294" priority="13"/>
  </conditionalFormatting>
  <conditionalFormatting sqref="B48">
    <cfRule type="duplicateValues" dxfId="1293" priority="7"/>
    <cfRule type="duplicateValues" dxfId="1292" priority="14"/>
  </conditionalFormatting>
  <conditionalFormatting sqref="B62:B67">
    <cfRule type="duplicateValues" dxfId="1291" priority="6"/>
  </conditionalFormatting>
  <conditionalFormatting sqref="B71">
    <cfRule type="duplicateValues" dxfId="1290" priority="18"/>
  </conditionalFormatting>
  <conditionalFormatting sqref="B72:B85 B89:B99 B62:B70">
    <cfRule type="duplicateValues" dxfId="1289" priority="21"/>
  </conditionalFormatting>
  <conditionalFormatting sqref="B86 B88">
    <cfRule type="duplicateValues" dxfId="1288" priority="17"/>
  </conditionalFormatting>
  <conditionalFormatting sqref="B87 B34:B39 B25:B27 B49:B55 B45:B47 B41:B43">
    <cfRule type="duplicateValues" dxfId="1287" priority="20"/>
  </conditionalFormatting>
  <conditionalFormatting sqref="B89:B91">
    <cfRule type="duplicateValues" dxfId="1286" priority="5"/>
  </conditionalFormatting>
  <conditionalFormatting sqref="B93:B96">
    <cfRule type="duplicateValues" dxfId="1285" priority="4"/>
  </conditionalFormatting>
  <conditionalFormatting sqref="B101:B107">
    <cfRule type="duplicateValues" dxfId="1284" priority="16"/>
  </conditionalFormatting>
  <conditionalFormatting sqref="D110:D112">
    <cfRule type="expression" dxfId="1283" priority="1">
      <formula>$G110&gt;0</formula>
    </cfRule>
  </conditionalFormatting>
  <conditionalFormatting sqref="D108:E109">
    <cfRule type="expression" dxfId="1282" priority="2">
      <formula>$G108&gt;0</formula>
    </cfRule>
  </conditionalFormatting>
  <hyperlinks>
    <hyperlink ref="J1" location="Contents!A1" display="Back to Contents" xr:uid="{A53470B2-D535-4B16-9B12-2FF1253C0D2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86D99B-77FF-49FA-9A33-A97A0592CA37}">
          <x14:formula1>
            <xm:f>Locations!$L:$L</xm:f>
          </x14:formula1>
          <xm:sqref>J2:M2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FDED7-53A1-42DF-96F3-1BB6FEBC294E}">
  <sheetPr codeName="Sheet17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974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000008500332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MA_BNE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Baugh NE RDC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Location'!$C:$C,MA_BNE!$J$3,'Purchases by Location'!$K:$K,TEXT(MA_BNE!$H13,"00000000000000"))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Location'!$C:$C,MA_BNE!$J$3,'Purchases by Location'!$K:$K,TEXT(MA_BNE!$H14,"00000000000000"))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Location'!$C:$C,MA_BNE!$J$3,'Purchases by Location'!$K:$K,TEXT(MA_BNE!$H15,"00000000000000"))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Location'!$C:$C,MA_BNE!$J$3,'Purchases by Location'!$K:$K,TEXT(MA_BNE!$H16,"00000000000000"))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Location'!$C:$C,MA_BNE!$J$3,'Purchases by Location'!$K:$K,TEXT(MA_BNE!$H17,"00000000000000"))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Location'!$C:$C,MA_BNE!$J$3,'Purchases by Location'!$K:$K,TEXT(MA_BNE!$H18,"00000000000000"))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Location'!$C:$C,MA_BNE!$J$3,'Purchases by Location'!$K:$K,TEXT(MA_BNE!$H19,"00000000000000"))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Location'!$C:$C,MA_BNE!$J$3,'Purchases by Location'!$K:$K,TEXT(MA_BNE!$H20,"00000000000000"))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Location'!$C:$C,MA_BNE!$J$3,'Purchases by Location'!$K:$K,TEXT(MA_BNE!$H21,"00000000000000"))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Location'!$C:$C,MA_BNE!$J$3,'Purchases by Location'!$K:$K,TEXT(MA_BNE!$H22,"00000000000000"))</f>
        <v>1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Location'!$C:$C,MA_BNE!$J$3,'Purchases by Location'!$K:$K,TEXT(MA_BNE!$H23,"00000000000000"))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Location'!$C:$C,MA_BNE!$J$3,'Purchases by Location'!$K:$K,TEXT(MA_BNE!$H25,"00000000000000"))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Location'!$C:$C,MA_BNE!$J$3,'Purchases by Location'!$K:$K,TEXT(MA_BNE!$H26,"00000000000000"))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Location'!$C:$C,MA_BNE!$J$3,'Purchases by Location'!$K:$K,TEXT(MA_BNE!$H27,"00000000000000"))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Location'!$C:$C,MA_BNE!$J$3,'Purchases by Location'!$K:$K,TEXT(MA_BNE!$H28,"00000000000000"))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Location'!$C:$C,MA_BNE!$J$3,'Purchases by Location'!$K:$K,TEXT(MA_BNE!$H29,"00000000000000"))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Location'!$C:$C,MA_BNE!$J$3,'Purchases by Location'!$K:$K,TEXT(MA_BNE!$H30,"00000000000000"))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Location'!$C:$C,MA_BNE!$J$3,'Purchases by Location'!$K:$K,TEXT(MA_BNE!$H31,"00000000000000"))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Location'!$C:$C,MA_BNE!$J$3,'Purchases by Location'!$K:$K,TEXT(MA_BNE!$H32,"00000000000000"))</f>
        <v>1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Location'!$C:$C,MA_BNE!$J$3,'Purchases by Location'!$K:$K,TEXT(MA_BNE!$H33,"00000000000000"))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Location'!$C:$C,MA_BNE!$J$3,'Purchases by Location'!$K:$K,TEXT(MA_BNE!$H34,"00000000000000"))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Location'!$C:$C,MA_BNE!$J$3,'Purchases by Location'!$K:$K,TEXT(MA_BNE!$H35,"00000000000000"))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Location'!$C:$C,MA_BNE!$J$3,'Purchases by Location'!$K:$K,TEXT(MA_BNE!$H36,"00000000000000"))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Location'!$C:$C,MA_BNE!$J$3,'Purchases by Location'!$K:$K,TEXT(MA_BNE!$H37,"00000000000000"))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Location'!$C:$C,MA_BNE!$J$3,'Purchases by Location'!$K:$K,TEXT(MA_BNE!$H38,"00000000000000"))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Location'!$C:$C,MA_BNE!$J$3,'Purchases by Location'!$K:$K,TEXT(MA_BNE!$H39,"00000000000000"))</f>
        <v>1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Location'!$C:$C,MA_BNE!$J$3,'Purchases by Location'!$K:$K,TEXT(MA_BNE!$H40,"00000000000000"))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Location'!$C:$C,MA_BNE!$J$3,'Purchases by Location'!$K:$K,TEXT(MA_BNE!$H41,"00000000000000"))</f>
        <v>1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Location'!$C:$C,MA_BNE!$J$3,'Purchases by Location'!$K:$K,TEXT(MA_BNE!$H42,"00000000000000"))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Location'!$C:$C,MA_BNE!$J$3,'Purchases by Location'!$K:$K,TEXT(MA_BNE!$H43,"00000000000000"))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Location'!$C:$C,MA_BNE!$J$3,'Purchases by Location'!$K:$K,TEXT(MA_BNE!$H44,"00000000000000"))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Location'!$C:$C,MA_BNE!$J$3,'Purchases by Location'!$K:$K,TEXT(MA_BNE!$H45,"00000000000000"))</f>
        <v>1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Location'!$C:$C,MA_BNE!$J$3,'Purchases by Location'!$K:$K,TEXT(MA_BNE!$H46,"00000000000000"))</f>
        <v>1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Location'!$C:$C,MA_BNE!$J$3,'Purchases by Location'!$K:$K,TEXT(MA_BNE!$H47,"00000000000000"))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Location'!$C:$C,MA_BNE!$J$3,'Purchases by Location'!$K:$K,TEXT(MA_BNE!$H48,"00000000000000"))</f>
        <v>1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Location'!$C:$C,MA_BNE!$J$3,'Purchases by Location'!$K:$K,TEXT(MA_BNE!$H49,"00000000000000"))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Location'!$C:$C,MA_BNE!$J$3,'Purchases by Location'!$K:$K,TEXT(MA_BNE!$H50,"00000000000000"))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Location'!$C:$C,MA_BNE!$J$3,'Purchases by Location'!$K:$K,TEXT(MA_BNE!$H51,"00000000000000"))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Location'!$C:$C,MA_BNE!$J$3,'Purchases by Location'!$K:$K,TEXT(MA_BNE!$H52,"00000000000000"))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Location'!$C:$C,MA_BNE!$J$3,'Purchases by Location'!$K:$K,TEXT(MA_BNE!$H53,"00000000000000"))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Location'!$C:$C,MA_BNE!$J$3,'Purchases by Location'!$K:$K,TEXT(MA_BNE!$H54,"00000000000000"))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Location'!$C:$C,MA_BNE!$J$3,'Purchases by Location'!$K:$K,TEXT(MA_BNE!$H55,"00000000000000"))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Jeff Smith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/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jsmith@REDGOLD.com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609.605.7895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Location'!$C:$C,MA_BNE!$J$3,'Purchases by Location'!$K:$K,TEXT(MA_BNE!$H61,"00000000000000"))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Location'!$C:$C,MA_BNE!$J$3,'Purchases by Location'!$K:$K,TEXT(MA_BNE!$H62,"00000000000000"))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Location'!$C:$C,MA_BNE!$J$3,'Purchases by Location'!$K:$K,TEXT(MA_BNE!$H63,"00000000000000"))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Location'!$C:$C,MA_BNE!$J$3,'Purchases by Location'!$K:$K,TEXT(MA_BNE!$H64,"00000000000000"))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Location'!$C:$C,MA_BNE!$J$3,'Purchases by Location'!$K:$K,TEXT(MA_BNE!$H65,"00000000000000"))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Location'!$C:$C,MA_BNE!$J$3,'Purchases by Location'!$K:$K,TEXT(MA_BNE!$H66,"00000000000000"))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Location'!$C:$C,MA_BNE!$J$3,'Purchases by Location'!$K:$K,TEXT(MA_BNE!$H67,"00000000000000"))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Location'!$C:$C,MA_BNE!$J$3,'Purchases by Location'!$K:$K,TEXT(MA_BNE!$H68,"00000000000000"))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Location'!$C:$C,MA_BNE!$J$3,'Purchases by Location'!$K:$K,TEXT(MA_BNE!$H69,"00000000000000"))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Location'!$C:$C,MA_BNE!$J$3,'Purchases by Location'!$K:$K,TEXT(MA_BNE!$H70,"00000000000000"))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Location'!$C:$C,MA_BNE!$J$3,'Purchases by Location'!$K:$K,TEXT(MA_BNE!$H71,"00000000000000"))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Location'!$C:$C,MA_BNE!$J$3,'Purchases by Location'!$K:$K,TEXT(MA_BNE!$H72,"00000000000000"))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Location'!$C:$C,MA_BNE!$J$3,'Purchases by Location'!$K:$K,TEXT(MA_BNE!$H73,"00000000000000"))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Location'!$C:$C,MA_BNE!$J$3,'Purchases by Location'!$K:$K,TEXT(MA_BNE!$H74,"00000000000000"))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Location'!$C:$C,MA_BNE!$J$3,'Purchases by Location'!$K:$K,TEXT(MA_BNE!$H75,"00000000000000"))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Location'!$C:$C,MA_BNE!$J$3,'Purchases by Location'!$K:$K,TEXT(MA_BNE!$H76,"00000000000000"))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Location'!$C:$C,MA_BNE!$J$3,'Purchases by Location'!$K:$K,TEXT(MA_BNE!$H77,"00000000000000"))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Location'!$C:$C,MA_BNE!$J$3,'Purchases by Location'!$K:$K,TEXT(MA_BNE!$H78,"00000000000000"))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Location'!$C:$C,MA_BNE!$J$3,'Purchases by Location'!$K:$K,TEXT(MA_BNE!$H79,"00000000000000"))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Location'!$C:$C,MA_BNE!$J$3,'Purchases by Location'!$K:$K,TEXT(MA_BNE!$H80,"00000000000000"))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Location'!$C:$C,MA_BNE!$J$3,'Purchases by Location'!$K:$K,TEXT(MA_BNE!$H81,"00000000000000"))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Location'!$C:$C,MA_BNE!$J$3,'Purchases by Location'!$K:$K,TEXT(MA_BNE!$H82,"00000000000000"))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Location'!$C:$C,MA_BNE!$J$3,'Purchases by Location'!$K:$K,TEXT(MA_BNE!$H83,"00000000000000"))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Location'!$C:$C,MA_BNE!$J$3,'Purchases by Location'!$K:$K,TEXT(MA_BNE!$H84,"00000000000000"))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Location'!$C:$C,MA_BNE!$J$3,'Purchases by Location'!$K:$K,TEXT(MA_BNE!$H85,"00000000000000"))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Location'!$C:$C,MA_BNE!$J$3,'Purchases by Location'!$K:$K,TEXT(MA_BNE!$H86,"00000000000000"))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Location'!$C:$C,MA_BNE!$J$3,'Purchases by Location'!$K:$K,TEXT(MA_BNE!$H87,"00000000000000"))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Location'!$C:$C,MA_BNE!$J$3,'Purchases by Location'!$K:$K,TEXT(MA_BNE!$H88,"00000000000000"))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Location'!$C:$C,MA_BNE!$J$3,'Purchases by Location'!$K:$K,TEXT(MA_BNE!$H89,"00000000000000"))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Location'!$C:$C,MA_BNE!$J$3,'Purchases by Location'!$K:$K,TEXT(MA_BNE!$H90,"00000000000000"))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Location'!$C:$C,MA_BNE!$J$3,'Purchases by Location'!$K:$K,TEXT(MA_BNE!$H91,"00000000000000"))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Location'!$C:$C,MA_BNE!$J$3,'Purchases by Location'!$K:$K,TEXT(MA_BNE!$H92,"00000000000000"))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Location'!$C:$C,MA_BNE!$J$3,'Purchases by Location'!$K:$K,TEXT(MA_BNE!$H93,"00000000000000"))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Location'!$C:$C,MA_BNE!$J$3,'Purchases by Location'!$K:$K,TEXT(MA_BNE!$H94,"00000000000000"))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Location'!$C:$C,MA_BNE!$J$3,'Purchases by Location'!$K:$K,TEXT(MA_BNE!$H95,"00000000000000"))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Location'!$C:$C,MA_BNE!$J$3,'Purchases by Location'!$K:$K,TEXT(MA_BNE!$H96,"00000000000000"))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Location'!$C:$C,MA_BNE!$J$3,'Purchases by Location'!$K:$K,TEXT(MA_BNE!$H97,"00000000000000"))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Location'!$C:$C,MA_BNE!$J$3,'Purchases by Location'!$K:$K,TEXT(MA_BNE!$H98,"00000000000000"))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Location'!$C:$C,MA_BNE!$J$3,'Purchases by Location'!$K:$K,TEXT(MA_BNE!$H99,"00000000000000"))</f>
        <v>1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Location'!$C:$C,MA_BNE!$J$3,'Purchases by Location'!$K:$K,TEXT(MA_BNE!$H101,"00000000000000"))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Location'!$C:$C,MA_BNE!$J$3,'Purchases by Location'!$K:$K,TEXT(MA_BNE!$H102,"00000000000000"))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Location'!$C:$C,MA_BNE!$J$3,'Purchases by Location'!$K:$K,TEXT(MA_BNE!$H103,"00000000000000"))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Location'!$C:$C,MA_BNE!$J$3,'Purchases by Location'!$K:$K,TEXT(MA_BNE!$H104,"00000000000000"))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Location'!$C:$C,MA_BNE!$J$3,'Purchases by Location'!$K:$K,TEXT(MA_BNE!$H105,"00000000000000"))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Location'!$C:$C,MA_BNE!$J$3,'Purchases by Location'!$K:$K,TEXT(MA_BNE!$H106,"00000000000000"))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Location'!$C:$C,MA_BNE!$J$3,'Purchases by Location'!$K:$K,TEXT(MA_BNE!$H107,"00000000000000"))</f>
        <v>1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Jeff Smith</v>
      </c>
      <c r="B109" s="48"/>
      <c r="C109" s="48"/>
      <c r="D109" s="25" t="str">
        <f>D57</f>
        <v>Todd Holmes</v>
      </c>
      <c r="E109" s="50" t="str">
        <f>E57</f>
        <v/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jsmith@REDGOLD.com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609.605.7895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LKqxIwUW9hpvv3fbltiCb0j2PjudomcxN41v/TbtNpUAF3H4QHR0QBg07zpgsqiEPY8tMmA6V5CQoM3w4kfKZw==" saltValue="6U9mCZzsq2NYgWT/vTZuv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81" priority="15">
      <formula>$H10&gt;0</formula>
    </cfRule>
  </conditionalFormatting>
  <conditionalFormatting sqref="A108:A112">
    <cfRule type="expression" dxfId="1280" priority="3">
      <formula>$G108&gt;0</formula>
    </cfRule>
  </conditionalFormatting>
  <conditionalFormatting sqref="A13:F55 A61:F107 A56:A60 D56:E60">
    <cfRule type="expression" dxfId="1279" priority="9">
      <formula>$G13&gt;0</formula>
    </cfRule>
  </conditionalFormatting>
  <conditionalFormatting sqref="B13:B23">
    <cfRule type="duplicateValues" dxfId="1278" priority="19"/>
  </conditionalFormatting>
  <conditionalFormatting sqref="B28">
    <cfRule type="duplicateValues" dxfId="1277" priority="10"/>
  </conditionalFormatting>
  <conditionalFormatting sqref="B29:B33">
    <cfRule type="duplicateValues" dxfId="1276" priority="11"/>
  </conditionalFormatting>
  <conditionalFormatting sqref="B40">
    <cfRule type="duplicateValues" dxfId="1275" priority="12"/>
  </conditionalFormatting>
  <conditionalFormatting sqref="B44">
    <cfRule type="duplicateValues" dxfId="1274" priority="8"/>
    <cfRule type="duplicateValues" dxfId="1273" priority="13"/>
  </conditionalFormatting>
  <conditionalFormatting sqref="B48">
    <cfRule type="duplicateValues" dxfId="1272" priority="7"/>
    <cfRule type="duplicateValues" dxfId="1271" priority="14"/>
  </conditionalFormatting>
  <conditionalFormatting sqref="B62:B67">
    <cfRule type="duplicateValues" dxfId="1270" priority="6"/>
  </conditionalFormatting>
  <conditionalFormatting sqref="B71">
    <cfRule type="duplicateValues" dxfId="1269" priority="18"/>
  </conditionalFormatting>
  <conditionalFormatting sqref="B72:B85 B89:B99 B62:B70">
    <cfRule type="duplicateValues" dxfId="1268" priority="21"/>
  </conditionalFormatting>
  <conditionalFormatting sqref="B86 B88">
    <cfRule type="duplicateValues" dxfId="1267" priority="17"/>
  </conditionalFormatting>
  <conditionalFormatting sqref="B87 B34:B39 B25:B27 B49:B55 B45:B47 B41:B43">
    <cfRule type="duplicateValues" dxfId="1266" priority="20"/>
  </conditionalFormatting>
  <conditionalFormatting sqref="B89:B91">
    <cfRule type="duplicateValues" dxfId="1265" priority="5"/>
  </conditionalFormatting>
  <conditionalFormatting sqref="B93:B96">
    <cfRule type="duplicateValues" dxfId="1264" priority="4"/>
  </conditionalFormatting>
  <conditionalFormatting sqref="B101:B107">
    <cfRule type="duplicateValues" dxfId="1263" priority="16"/>
  </conditionalFormatting>
  <conditionalFormatting sqref="D110:D112">
    <cfRule type="expression" dxfId="1262" priority="1">
      <formula>$G110&gt;0</formula>
    </cfRule>
  </conditionalFormatting>
  <conditionalFormatting sqref="D108:E109">
    <cfRule type="expression" dxfId="1261" priority="2">
      <formula>$G108&gt;0</formula>
    </cfRule>
  </conditionalFormatting>
  <hyperlinks>
    <hyperlink ref="J1" location="Contents!A1" display="Back to Contents" xr:uid="{4E60AD75-52DD-40A0-A4C7-B31156AFD8B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9073D8-6339-490D-A3B8-77EE474CFC07}">
          <x14:formula1>
            <xm:f>Locations!$L:$L</xm:f>
          </x14:formula1>
          <xm:sqref>J2:M2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08B51-D413-4905-9EB9-603B5484BB4B}">
  <sheetPr codeName="Sheet18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1497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000008500021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MA_GRP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Grand Rapids, MI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Location'!$C:$C,MA_GRP!$J$3,'Purchases by Location'!$K:$K,TEXT(MA_GRP!$H13,"00000000000000"))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Location'!$C:$C,MA_GRP!$J$3,'Purchases by Location'!$K:$K,TEXT(MA_GRP!$H14,"00000000000000"))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Location'!$C:$C,MA_GRP!$J$3,'Purchases by Location'!$K:$K,TEXT(MA_GRP!$H15,"00000000000000"))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Location'!$C:$C,MA_GRP!$J$3,'Purchases by Location'!$K:$K,TEXT(MA_GRP!$H16,"00000000000000"))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Location'!$C:$C,MA_GRP!$J$3,'Purchases by Location'!$K:$K,TEXT(MA_GRP!$H17,"00000000000000"))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Location'!$C:$C,MA_GRP!$J$3,'Purchases by Location'!$K:$K,TEXT(MA_GRP!$H18,"00000000000000"))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Location'!$C:$C,MA_GRP!$J$3,'Purchases by Location'!$K:$K,TEXT(MA_GRP!$H19,"00000000000000"))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Location'!$C:$C,MA_GRP!$J$3,'Purchases by Location'!$K:$K,TEXT(MA_GRP!$H20,"00000000000000"))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Location'!$C:$C,MA_GRP!$J$3,'Purchases by Location'!$K:$K,TEXT(MA_GRP!$H21,"00000000000000"))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Location'!$C:$C,MA_GRP!$J$3,'Purchases by Location'!$K:$K,TEXT(MA_GRP!$H22,"00000000000000"))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Location'!$C:$C,MA_GRP!$J$3,'Purchases by Location'!$K:$K,TEXT(MA_GRP!$H23,"00000000000000"))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Location'!$C:$C,MA_GRP!$J$3,'Purchases by Location'!$K:$K,TEXT(MA_GRP!$H25,"00000000000000"))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Location'!$C:$C,MA_GRP!$J$3,'Purchases by Location'!$K:$K,TEXT(MA_GRP!$H26,"00000000000000"))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Location'!$C:$C,MA_GRP!$J$3,'Purchases by Location'!$K:$K,TEXT(MA_GRP!$H27,"00000000000000"))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Location'!$C:$C,MA_GRP!$J$3,'Purchases by Location'!$K:$K,TEXT(MA_GRP!$H28,"00000000000000"))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Location'!$C:$C,MA_GRP!$J$3,'Purchases by Location'!$K:$K,TEXT(MA_GRP!$H29,"00000000000000"))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Location'!$C:$C,MA_GRP!$J$3,'Purchases by Location'!$K:$K,TEXT(MA_GRP!$H30,"00000000000000"))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Location'!$C:$C,MA_GRP!$J$3,'Purchases by Location'!$K:$K,TEXT(MA_GRP!$H31,"00000000000000"))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Location'!$C:$C,MA_GRP!$J$3,'Purchases by Location'!$K:$K,TEXT(MA_GRP!$H32,"00000000000000"))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Location'!$C:$C,MA_GRP!$J$3,'Purchases by Location'!$K:$K,TEXT(MA_GRP!$H33,"00000000000000"))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Location'!$C:$C,MA_GRP!$J$3,'Purchases by Location'!$K:$K,TEXT(MA_GRP!$H34,"00000000000000"))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Location'!$C:$C,MA_GRP!$J$3,'Purchases by Location'!$K:$K,TEXT(MA_GRP!$H35,"00000000000000"))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Location'!$C:$C,MA_GRP!$J$3,'Purchases by Location'!$K:$K,TEXT(MA_GRP!$H36,"00000000000000"))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Location'!$C:$C,MA_GRP!$J$3,'Purchases by Location'!$K:$K,TEXT(MA_GRP!$H37,"00000000000000"))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Location'!$C:$C,MA_GRP!$J$3,'Purchases by Location'!$K:$K,TEXT(MA_GRP!$H38,"00000000000000"))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Location'!$C:$C,MA_GRP!$J$3,'Purchases by Location'!$K:$K,TEXT(MA_GRP!$H39,"00000000000000"))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Location'!$C:$C,MA_GRP!$J$3,'Purchases by Location'!$K:$K,TEXT(MA_GRP!$H40,"00000000000000"))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Location'!$C:$C,MA_GRP!$J$3,'Purchases by Location'!$K:$K,TEXT(MA_GRP!$H41,"00000000000000"))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Location'!$C:$C,MA_GRP!$J$3,'Purchases by Location'!$K:$K,TEXT(MA_GRP!$H42,"00000000000000"))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Location'!$C:$C,MA_GRP!$J$3,'Purchases by Location'!$K:$K,TEXT(MA_GRP!$H43,"00000000000000"))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Location'!$C:$C,MA_GRP!$J$3,'Purchases by Location'!$K:$K,TEXT(MA_GRP!$H44,"00000000000000"))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Location'!$C:$C,MA_GRP!$J$3,'Purchases by Location'!$K:$K,TEXT(MA_GRP!$H45,"00000000000000"))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Location'!$C:$C,MA_GRP!$J$3,'Purchases by Location'!$K:$K,TEXT(MA_GRP!$H46,"00000000000000"))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Location'!$C:$C,MA_GRP!$J$3,'Purchases by Location'!$K:$K,TEXT(MA_GRP!$H47,"00000000000000"))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Location'!$C:$C,MA_GRP!$J$3,'Purchases by Location'!$K:$K,TEXT(MA_GRP!$H48,"00000000000000"))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Location'!$C:$C,MA_GRP!$J$3,'Purchases by Location'!$K:$K,TEXT(MA_GRP!$H49,"00000000000000"))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Location'!$C:$C,MA_GRP!$J$3,'Purchases by Location'!$K:$K,TEXT(MA_GRP!$H50,"00000000000000"))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Location'!$C:$C,MA_GRP!$J$3,'Purchases by Location'!$K:$K,TEXT(MA_GRP!$H51,"00000000000000"))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Location'!$C:$C,MA_GRP!$J$3,'Purchases by Location'!$K:$K,TEXT(MA_GRP!$H52,"00000000000000"))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Location'!$C:$C,MA_GRP!$J$3,'Purchases by Location'!$K:$K,TEXT(MA_GRP!$H53,"00000000000000"))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Location'!$C:$C,MA_GRP!$J$3,'Purchases by Location'!$K:$K,TEXT(MA_GRP!$H54,"00000000000000"))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Location'!$C:$C,MA_GRP!$J$3,'Purchases by Location'!$K:$K,TEXT(MA_GRP!$H55,"00000000000000"))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Jeff Smith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Affinity-Central-MI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jsmith@REDGOLD.com 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609.605.7895 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Location'!$C:$C,MA_GRP!$J$3,'Purchases by Location'!$K:$K,TEXT(MA_GRP!$H61,"00000000000000"))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Location'!$C:$C,MA_GRP!$J$3,'Purchases by Location'!$K:$K,TEXT(MA_GRP!$H62,"00000000000000"))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Location'!$C:$C,MA_GRP!$J$3,'Purchases by Location'!$K:$K,TEXT(MA_GRP!$H63,"00000000000000"))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Location'!$C:$C,MA_GRP!$J$3,'Purchases by Location'!$K:$K,TEXT(MA_GRP!$H64,"00000000000000"))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Location'!$C:$C,MA_GRP!$J$3,'Purchases by Location'!$K:$K,TEXT(MA_GRP!$H65,"00000000000000"))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Location'!$C:$C,MA_GRP!$J$3,'Purchases by Location'!$K:$K,TEXT(MA_GRP!$H66,"00000000000000"))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Location'!$C:$C,MA_GRP!$J$3,'Purchases by Location'!$K:$K,TEXT(MA_GRP!$H67,"00000000000000"))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Location'!$C:$C,MA_GRP!$J$3,'Purchases by Location'!$K:$K,TEXT(MA_GRP!$H68,"00000000000000"))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Location'!$C:$C,MA_GRP!$J$3,'Purchases by Location'!$K:$K,TEXT(MA_GRP!$H69,"00000000000000"))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Location'!$C:$C,MA_GRP!$J$3,'Purchases by Location'!$K:$K,TEXT(MA_GRP!$H70,"00000000000000"))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Location'!$C:$C,MA_GRP!$J$3,'Purchases by Location'!$K:$K,TEXT(MA_GRP!$H71,"00000000000000"))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Location'!$C:$C,MA_GRP!$J$3,'Purchases by Location'!$K:$K,TEXT(MA_GRP!$H72,"00000000000000"))</f>
        <v>1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Location'!$C:$C,MA_GRP!$J$3,'Purchases by Location'!$K:$K,TEXT(MA_GRP!$H73,"00000000000000"))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Location'!$C:$C,MA_GRP!$J$3,'Purchases by Location'!$K:$K,TEXT(MA_GRP!$H74,"00000000000000"))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Location'!$C:$C,MA_GRP!$J$3,'Purchases by Location'!$K:$K,TEXT(MA_GRP!$H75,"00000000000000"))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Location'!$C:$C,MA_GRP!$J$3,'Purchases by Location'!$K:$K,TEXT(MA_GRP!$H76,"00000000000000"))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Location'!$C:$C,MA_GRP!$J$3,'Purchases by Location'!$K:$K,TEXT(MA_GRP!$H77,"00000000000000"))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Location'!$C:$C,MA_GRP!$J$3,'Purchases by Location'!$K:$K,TEXT(MA_GRP!$H78,"00000000000000"))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Location'!$C:$C,MA_GRP!$J$3,'Purchases by Location'!$K:$K,TEXT(MA_GRP!$H79,"00000000000000"))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Location'!$C:$C,MA_GRP!$J$3,'Purchases by Location'!$K:$K,TEXT(MA_GRP!$H80,"00000000000000"))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Location'!$C:$C,MA_GRP!$J$3,'Purchases by Location'!$K:$K,TEXT(MA_GRP!$H81,"00000000000000"))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Location'!$C:$C,MA_GRP!$J$3,'Purchases by Location'!$K:$K,TEXT(MA_GRP!$H82,"00000000000000"))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Location'!$C:$C,MA_GRP!$J$3,'Purchases by Location'!$K:$K,TEXT(MA_GRP!$H83,"00000000000000"))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Location'!$C:$C,MA_GRP!$J$3,'Purchases by Location'!$K:$K,TEXT(MA_GRP!$H84,"00000000000000"))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Location'!$C:$C,MA_GRP!$J$3,'Purchases by Location'!$K:$K,TEXT(MA_GRP!$H85,"00000000000000"))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Location'!$C:$C,MA_GRP!$J$3,'Purchases by Location'!$K:$K,TEXT(MA_GRP!$H86,"00000000000000"))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Location'!$C:$C,MA_GRP!$J$3,'Purchases by Location'!$K:$K,TEXT(MA_GRP!$H87,"00000000000000"))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Location'!$C:$C,MA_GRP!$J$3,'Purchases by Location'!$K:$K,TEXT(MA_GRP!$H88,"00000000000000"))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Location'!$C:$C,MA_GRP!$J$3,'Purchases by Location'!$K:$K,TEXT(MA_GRP!$H89,"00000000000000"))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Location'!$C:$C,MA_GRP!$J$3,'Purchases by Location'!$K:$K,TEXT(MA_GRP!$H90,"00000000000000"))</f>
        <v>1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Location'!$C:$C,MA_GRP!$J$3,'Purchases by Location'!$K:$K,TEXT(MA_GRP!$H91,"00000000000000"))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Location'!$C:$C,MA_GRP!$J$3,'Purchases by Location'!$K:$K,TEXT(MA_GRP!$H92,"00000000000000"))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Location'!$C:$C,MA_GRP!$J$3,'Purchases by Location'!$K:$K,TEXT(MA_GRP!$H93,"00000000000000"))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Location'!$C:$C,MA_GRP!$J$3,'Purchases by Location'!$K:$K,TEXT(MA_GRP!$H94,"00000000000000"))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Location'!$C:$C,MA_GRP!$J$3,'Purchases by Location'!$K:$K,TEXT(MA_GRP!$H95,"00000000000000"))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Location'!$C:$C,MA_GRP!$J$3,'Purchases by Location'!$K:$K,TEXT(MA_GRP!$H96,"00000000000000"))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Location'!$C:$C,MA_GRP!$J$3,'Purchases by Location'!$K:$K,TEXT(MA_GRP!$H97,"00000000000000"))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Location'!$C:$C,MA_GRP!$J$3,'Purchases by Location'!$K:$K,TEXT(MA_GRP!$H98,"00000000000000"))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Location'!$C:$C,MA_GRP!$J$3,'Purchases by Location'!$K:$K,TEXT(MA_GRP!$H99,"00000000000000"))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Location'!$C:$C,MA_GRP!$J$3,'Purchases by Location'!$K:$K,TEXT(MA_GRP!$H101,"00000000000000"))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Location'!$C:$C,MA_GRP!$J$3,'Purchases by Location'!$K:$K,TEXT(MA_GRP!$H102,"00000000000000"))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Location'!$C:$C,MA_GRP!$J$3,'Purchases by Location'!$K:$K,TEXT(MA_GRP!$H103,"00000000000000"))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Location'!$C:$C,MA_GRP!$J$3,'Purchases by Location'!$K:$K,TEXT(MA_GRP!$H104,"00000000000000"))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Location'!$C:$C,MA_GRP!$J$3,'Purchases by Location'!$K:$K,TEXT(MA_GRP!$H105,"00000000000000"))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Location'!$C:$C,MA_GRP!$J$3,'Purchases by Location'!$K:$K,TEXT(MA_GRP!$H106,"00000000000000"))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Location'!$C:$C,MA_GRP!$J$3,'Purchases by Location'!$K:$K,TEXT(MA_GRP!$H107,"00000000000000"))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Jeff Smith</v>
      </c>
      <c r="B109" s="48"/>
      <c r="C109" s="48"/>
      <c r="D109" s="25" t="str">
        <f>D57</f>
        <v>Leslie Reeves</v>
      </c>
      <c r="E109" s="50" t="str">
        <f>E57</f>
        <v>Affinity-Central-MI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jsmith@REDGOLD.com 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609.605.7895 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2Oe126vXUtYSm3VDehMiVpTKmbf+4SGlwihpKj4K2+M+TdCoXJEGmRjqjI1OFOgLBltiUtaWEmcvB343VeEAxQ==" saltValue="ZkiHGN2Ykq7she6oeAgxY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60" priority="15">
      <formula>$H10&gt;0</formula>
    </cfRule>
  </conditionalFormatting>
  <conditionalFormatting sqref="A108:A112">
    <cfRule type="expression" dxfId="1259" priority="3">
      <formula>$G108&gt;0</formula>
    </cfRule>
  </conditionalFormatting>
  <conditionalFormatting sqref="A13:F55 A61:F107 A56:A60 D56:E60">
    <cfRule type="expression" dxfId="1258" priority="9">
      <formula>$G13&gt;0</formula>
    </cfRule>
  </conditionalFormatting>
  <conditionalFormatting sqref="B13:B23">
    <cfRule type="duplicateValues" dxfId="1257" priority="19"/>
  </conditionalFormatting>
  <conditionalFormatting sqref="B28">
    <cfRule type="duplicateValues" dxfId="1256" priority="10"/>
  </conditionalFormatting>
  <conditionalFormatting sqref="B29:B33">
    <cfRule type="duplicateValues" dxfId="1255" priority="11"/>
  </conditionalFormatting>
  <conditionalFormatting sqref="B40">
    <cfRule type="duplicateValues" dxfId="1254" priority="12"/>
  </conditionalFormatting>
  <conditionalFormatting sqref="B44">
    <cfRule type="duplicateValues" dxfId="1253" priority="8"/>
    <cfRule type="duplicateValues" dxfId="1252" priority="13"/>
  </conditionalFormatting>
  <conditionalFormatting sqref="B48">
    <cfRule type="duplicateValues" dxfId="1251" priority="7"/>
    <cfRule type="duplicateValues" dxfId="1250" priority="14"/>
  </conditionalFormatting>
  <conditionalFormatting sqref="B62:B67">
    <cfRule type="duplicateValues" dxfId="1249" priority="6"/>
  </conditionalFormatting>
  <conditionalFormatting sqref="B71">
    <cfRule type="duplicateValues" dxfId="1248" priority="18"/>
  </conditionalFormatting>
  <conditionalFormatting sqref="B72:B85 B89:B99 B62:B70">
    <cfRule type="duplicateValues" dxfId="1247" priority="21"/>
  </conditionalFormatting>
  <conditionalFormatting sqref="B86 B88">
    <cfRule type="duplicateValues" dxfId="1246" priority="17"/>
  </conditionalFormatting>
  <conditionalFormatting sqref="B87 B34:B39 B25:B27 B49:B55 B45:B47 B41:B43">
    <cfRule type="duplicateValues" dxfId="1245" priority="20"/>
  </conditionalFormatting>
  <conditionalFormatting sqref="B89:B91">
    <cfRule type="duplicateValues" dxfId="1244" priority="5"/>
  </conditionalFormatting>
  <conditionalFormatting sqref="B93:B96">
    <cfRule type="duplicateValues" dxfId="1243" priority="4"/>
  </conditionalFormatting>
  <conditionalFormatting sqref="B101:B107">
    <cfRule type="duplicateValues" dxfId="1242" priority="16"/>
  </conditionalFormatting>
  <conditionalFormatting sqref="D110:D112">
    <cfRule type="expression" dxfId="1241" priority="1">
      <formula>$G110&gt;0</formula>
    </cfRule>
  </conditionalFormatting>
  <conditionalFormatting sqref="D108:E109">
    <cfRule type="expression" dxfId="1240" priority="2">
      <formula>$G108&gt;0</formula>
    </cfRule>
  </conditionalFormatting>
  <hyperlinks>
    <hyperlink ref="J1" location="Contents!A1" display="Back to Contents" xr:uid="{3C28C5C8-C75A-420F-A73C-784F87CCF12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C502EB7-DD21-4ABC-A4B2-9F2C0B0A56DD}">
          <x14:formula1>
            <xm:f>Locations!$L:$L</xm:f>
          </x14:formula1>
          <xm:sqref>J2:M2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D74C-889E-4201-A24E-4568AF39F3B7}">
  <sheetPr codeName="Sheet19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1283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000008500298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MA_HMP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Hampton Rds., VA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Location'!$C:$C,MA_HMP!$J$3,'Purchases by Location'!$K:$K,TEXT(MA_HMP!$H13,"00000000000000"))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Location'!$C:$C,MA_HMP!$J$3,'Purchases by Location'!$K:$K,TEXT(MA_HMP!$H14,"00000000000000"))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Location'!$C:$C,MA_HMP!$J$3,'Purchases by Location'!$K:$K,TEXT(MA_HMP!$H15,"00000000000000"))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Location'!$C:$C,MA_HMP!$J$3,'Purchases by Location'!$K:$K,TEXT(MA_HMP!$H16,"00000000000000"))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Location'!$C:$C,MA_HMP!$J$3,'Purchases by Location'!$K:$K,TEXT(MA_HMP!$H17,"00000000000000"))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Location'!$C:$C,MA_HMP!$J$3,'Purchases by Location'!$K:$K,TEXT(MA_HMP!$H18,"00000000000000"))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Location'!$C:$C,MA_HMP!$J$3,'Purchases by Location'!$K:$K,TEXT(MA_HMP!$H19,"00000000000000"))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Location'!$C:$C,MA_HMP!$J$3,'Purchases by Location'!$K:$K,TEXT(MA_HMP!$H20,"00000000000000"))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Location'!$C:$C,MA_HMP!$J$3,'Purchases by Location'!$K:$K,TEXT(MA_HMP!$H21,"00000000000000"))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Location'!$C:$C,MA_HMP!$J$3,'Purchases by Location'!$K:$K,TEXT(MA_HMP!$H22,"00000000000000"))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Location'!$C:$C,MA_HMP!$J$3,'Purchases by Location'!$K:$K,TEXT(MA_HMP!$H23,"00000000000000"))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Location'!$C:$C,MA_HMP!$J$3,'Purchases by Location'!$K:$K,TEXT(MA_HMP!$H25,"00000000000000"))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Location'!$C:$C,MA_HMP!$J$3,'Purchases by Location'!$K:$K,TEXT(MA_HMP!$H26,"00000000000000"))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Location'!$C:$C,MA_HMP!$J$3,'Purchases by Location'!$K:$K,TEXT(MA_HMP!$H27,"00000000000000"))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Location'!$C:$C,MA_HMP!$J$3,'Purchases by Location'!$K:$K,TEXT(MA_HMP!$H28,"00000000000000"))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Location'!$C:$C,MA_HMP!$J$3,'Purchases by Location'!$K:$K,TEXT(MA_HMP!$H29,"00000000000000"))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Location'!$C:$C,MA_HMP!$J$3,'Purchases by Location'!$K:$K,TEXT(MA_HMP!$H30,"00000000000000"))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Location'!$C:$C,MA_HMP!$J$3,'Purchases by Location'!$K:$K,TEXT(MA_HMP!$H31,"00000000000000"))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Location'!$C:$C,MA_HMP!$J$3,'Purchases by Location'!$K:$K,TEXT(MA_HMP!$H32,"00000000000000"))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Location'!$C:$C,MA_HMP!$J$3,'Purchases by Location'!$K:$K,TEXT(MA_HMP!$H33,"00000000000000"))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Location'!$C:$C,MA_HMP!$J$3,'Purchases by Location'!$K:$K,TEXT(MA_HMP!$H34,"00000000000000"))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Location'!$C:$C,MA_HMP!$J$3,'Purchases by Location'!$K:$K,TEXT(MA_HMP!$H35,"00000000000000"))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Location'!$C:$C,MA_HMP!$J$3,'Purchases by Location'!$K:$K,TEXT(MA_HMP!$H36,"00000000000000"))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Location'!$C:$C,MA_HMP!$J$3,'Purchases by Location'!$K:$K,TEXT(MA_HMP!$H37,"00000000000000"))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Location'!$C:$C,MA_HMP!$J$3,'Purchases by Location'!$K:$K,TEXT(MA_HMP!$H38,"00000000000000"))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Location'!$C:$C,MA_HMP!$J$3,'Purchases by Location'!$K:$K,TEXT(MA_HMP!$H39,"00000000000000"))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Location'!$C:$C,MA_HMP!$J$3,'Purchases by Location'!$K:$K,TEXT(MA_HMP!$H40,"00000000000000"))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Location'!$C:$C,MA_HMP!$J$3,'Purchases by Location'!$K:$K,TEXT(MA_HMP!$H41,"00000000000000"))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Location'!$C:$C,MA_HMP!$J$3,'Purchases by Location'!$K:$K,TEXT(MA_HMP!$H42,"00000000000000"))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Location'!$C:$C,MA_HMP!$J$3,'Purchases by Location'!$K:$K,TEXT(MA_HMP!$H43,"00000000000000"))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Location'!$C:$C,MA_HMP!$J$3,'Purchases by Location'!$K:$K,TEXT(MA_HMP!$H44,"00000000000000"))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Location'!$C:$C,MA_HMP!$J$3,'Purchases by Location'!$K:$K,TEXT(MA_HMP!$H45,"00000000000000"))</f>
        <v>1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Location'!$C:$C,MA_HMP!$J$3,'Purchases by Location'!$K:$K,TEXT(MA_HMP!$H46,"00000000000000"))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Location'!$C:$C,MA_HMP!$J$3,'Purchases by Location'!$K:$K,TEXT(MA_HMP!$H47,"00000000000000"))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Location'!$C:$C,MA_HMP!$J$3,'Purchases by Location'!$K:$K,TEXT(MA_HMP!$H48,"00000000000000"))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Location'!$C:$C,MA_HMP!$J$3,'Purchases by Location'!$K:$K,TEXT(MA_HMP!$H49,"00000000000000"))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Location'!$C:$C,MA_HMP!$J$3,'Purchases by Location'!$K:$K,TEXT(MA_HMP!$H50,"00000000000000"))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Location'!$C:$C,MA_HMP!$J$3,'Purchases by Location'!$K:$K,TEXT(MA_HMP!$H51,"00000000000000"))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Location'!$C:$C,MA_HMP!$J$3,'Purchases by Location'!$K:$K,TEXT(MA_HMP!$H52,"00000000000000"))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Location'!$C:$C,MA_HMP!$J$3,'Purchases by Location'!$K:$K,TEXT(MA_HMP!$H53,"00000000000000"))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Location'!$C:$C,MA_HMP!$J$3,'Purchases by Location'!$K:$K,TEXT(MA_HMP!$H54,"00000000000000"))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Location'!$C:$C,MA_HMP!$J$3,'Purchases by Location'!$K:$K,TEXT(MA_HMP!$H55,"00000000000000"))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Jeff Smith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Affinity-NE-VA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jsmith@REDGOLD.com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609.605.7895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Location'!$C:$C,MA_HMP!$J$3,'Purchases by Location'!$K:$K,TEXT(MA_HMP!$H61,"00000000000000"))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Location'!$C:$C,MA_HMP!$J$3,'Purchases by Location'!$K:$K,TEXT(MA_HMP!$H62,"00000000000000"))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Location'!$C:$C,MA_HMP!$J$3,'Purchases by Location'!$K:$K,TEXT(MA_HMP!$H63,"00000000000000"))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Location'!$C:$C,MA_HMP!$J$3,'Purchases by Location'!$K:$K,TEXT(MA_HMP!$H64,"00000000000000"))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Location'!$C:$C,MA_HMP!$J$3,'Purchases by Location'!$K:$K,TEXT(MA_HMP!$H65,"00000000000000"))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Location'!$C:$C,MA_HMP!$J$3,'Purchases by Location'!$K:$K,TEXT(MA_HMP!$H66,"00000000000000"))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Location'!$C:$C,MA_HMP!$J$3,'Purchases by Location'!$K:$K,TEXT(MA_HMP!$H67,"00000000000000"))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Location'!$C:$C,MA_HMP!$J$3,'Purchases by Location'!$K:$K,TEXT(MA_HMP!$H68,"00000000000000"))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Location'!$C:$C,MA_HMP!$J$3,'Purchases by Location'!$K:$K,TEXT(MA_HMP!$H69,"00000000000000"))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Location'!$C:$C,MA_HMP!$J$3,'Purchases by Location'!$K:$K,TEXT(MA_HMP!$H70,"00000000000000"))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Location'!$C:$C,MA_HMP!$J$3,'Purchases by Location'!$K:$K,TEXT(MA_HMP!$H71,"00000000000000"))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Location'!$C:$C,MA_HMP!$J$3,'Purchases by Location'!$K:$K,TEXT(MA_HMP!$H72,"00000000000000"))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Location'!$C:$C,MA_HMP!$J$3,'Purchases by Location'!$K:$K,TEXT(MA_HMP!$H73,"00000000000000"))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Location'!$C:$C,MA_HMP!$J$3,'Purchases by Location'!$K:$K,TEXT(MA_HMP!$H74,"00000000000000"))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Location'!$C:$C,MA_HMP!$J$3,'Purchases by Location'!$K:$K,TEXT(MA_HMP!$H75,"00000000000000"))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Location'!$C:$C,MA_HMP!$J$3,'Purchases by Location'!$K:$K,TEXT(MA_HMP!$H76,"00000000000000"))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Location'!$C:$C,MA_HMP!$J$3,'Purchases by Location'!$K:$K,TEXT(MA_HMP!$H77,"00000000000000"))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Location'!$C:$C,MA_HMP!$J$3,'Purchases by Location'!$K:$K,TEXT(MA_HMP!$H78,"00000000000000"))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Location'!$C:$C,MA_HMP!$J$3,'Purchases by Location'!$K:$K,TEXT(MA_HMP!$H79,"00000000000000"))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Location'!$C:$C,MA_HMP!$J$3,'Purchases by Location'!$K:$K,TEXT(MA_HMP!$H80,"00000000000000"))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Location'!$C:$C,MA_HMP!$J$3,'Purchases by Location'!$K:$K,TEXT(MA_HMP!$H81,"00000000000000"))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Location'!$C:$C,MA_HMP!$J$3,'Purchases by Location'!$K:$K,TEXT(MA_HMP!$H82,"00000000000000"))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Location'!$C:$C,MA_HMP!$J$3,'Purchases by Location'!$K:$K,TEXT(MA_HMP!$H83,"00000000000000"))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Location'!$C:$C,MA_HMP!$J$3,'Purchases by Location'!$K:$K,TEXT(MA_HMP!$H84,"00000000000000"))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Location'!$C:$C,MA_HMP!$J$3,'Purchases by Location'!$K:$K,TEXT(MA_HMP!$H85,"00000000000000"))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Location'!$C:$C,MA_HMP!$J$3,'Purchases by Location'!$K:$K,TEXT(MA_HMP!$H86,"00000000000000"))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Location'!$C:$C,MA_HMP!$J$3,'Purchases by Location'!$K:$K,TEXT(MA_HMP!$H87,"00000000000000"))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Location'!$C:$C,MA_HMP!$J$3,'Purchases by Location'!$K:$K,TEXT(MA_HMP!$H88,"00000000000000"))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Location'!$C:$C,MA_HMP!$J$3,'Purchases by Location'!$K:$K,TEXT(MA_HMP!$H89,"00000000000000"))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Location'!$C:$C,MA_HMP!$J$3,'Purchases by Location'!$K:$K,TEXT(MA_HMP!$H90,"00000000000000"))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Location'!$C:$C,MA_HMP!$J$3,'Purchases by Location'!$K:$K,TEXT(MA_HMP!$H91,"00000000000000"))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Location'!$C:$C,MA_HMP!$J$3,'Purchases by Location'!$K:$K,TEXT(MA_HMP!$H92,"00000000000000"))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Location'!$C:$C,MA_HMP!$J$3,'Purchases by Location'!$K:$K,TEXT(MA_HMP!$H93,"00000000000000"))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Location'!$C:$C,MA_HMP!$J$3,'Purchases by Location'!$K:$K,TEXT(MA_HMP!$H94,"00000000000000"))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Location'!$C:$C,MA_HMP!$J$3,'Purchases by Location'!$K:$K,TEXT(MA_HMP!$H95,"00000000000000"))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Location'!$C:$C,MA_HMP!$J$3,'Purchases by Location'!$K:$K,TEXT(MA_HMP!$H96,"00000000000000"))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Location'!$C:$C,MA_HMP!$J$3,'Purchases by Location'!$K:$K,TEXT(MA_HMP!$H97,"00000000000000"))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Location'!$C:$C,MA_HMP!$J$3,'Purchases by Location'!$K:$K,TEXT(MA_HMP!$H98,"00000000000000"))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Location'!$C:$C,MA_HMP!$J$3,'Purchases by Location'!$K:$K,TEXT(MA_HMP!$H99,"00000000000000"))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Location'!$C:$C,MA_HMP!$J$3,'Purchases by Location'!$K:$K,TEXT(MA_HMP!$H101,"00000000000000"))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Location'!$C:$C,MA_HMP!$J$3,'Purchases by Location'!$K:$K,TEXT(MA_HMP!$H102,"00000000000000"))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Location'!$C:$C,MA_HMP!$J$3,'Purchases by Location'!$K:$K,TEXT(MA_HMP!$H103,"00000000000000"))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Location'!$C:$C,MA_HMP!$J$3,'Purchases by Location'!$K:$K,TEXT(MA_HMP!$H104,"00000000000000"))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Location'!$C:$C,MA_HMP!$J$3,'Purchases by Location'!$K:$K,TEXT(MA_HMP!$H105,"00000000000000"))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Location'!$C:$C,MA_HMP!$J$3,'Purchases by Location'!$K:$K,TEXT(MA_HMP!$H106,"00000000000000"))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Location'!$C:$C,MA_HMP!$J$3,'Purchases by Location'!$K:$K,TEXT(MA_HMP!$H107,"00000000000000"))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Jeff Smith</v>
      </c>
      <c r="B109" s="48"/>
      <c r="C109" s="48"/>
      <c r="D109" s="25" t="str">
        <f>D57</f>
        <v>Todd Holmes</v>
      </c>
      <c r="E109" s="50" t="str">
        <f>E57</f>
        <v>Affinity-NE-VA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jsmith@REDGOLD.com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609.605.7895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B1VLR2JYyGduszNXVtW/DRkuhVHliB30ANci4MSCuQ3N+k+2x8EnaNnFx8Xc9LNxvIO7zDtfD68DGZEAA6PWjg==" saltValue="tkYlOVCWZOqsfgyQFbhdE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39" priority="15">
      <formula>$H10&gt;0</formula>
    </cfRule>
  </conditionalFormatting>
  <conditionalFormatting sqref="A108:A112">
    <cfRule type="expression" dxfId="1238" priority="3">
      <formula>$G108&gt;0</formula>
    </cfRule>
  </conditionalFormatting>
  <conditionalFormatting sqref="A13:F55 A61:F107 A56:A60 D56:E60">
    <cfRule type="expression" dxfId="1237" priority="9">
      <formula>$G13&gt;0</formula>
    </cfRule>
  </conditionalFormatting>
  <conditionalFormatting sqref="B13:B23">
    <cfRule type="duplicateValues" dxfId="1236" priority="19"/>
  </conditionalFormatting>
  <conditionalFormatting sqref="B28">
    <cfRule type="duplicateValues" dxfId="1235" priority="10"/>
  </conditionalFormatting>
  <conditionalFormatting sqref="B29:B33">
    <cfRule type="duplicateValues" dxfId="1234" priority="11"/>
  </conditionalFormatting>
  <conditionalFormatting sqref="B40">
    <cfRule type="duplicateValues" dxfId="1233" priority="12"/>
  </conditionalFormatting>
  <conditionalFormatting sqref="B44">
    <cfRule type="duplicateValues" dxfId="1232" priority="8"/>
    <cfRule type="duplicateValues" dxfId="1231" priority="13"/>
  </conditionalFormatting>
  <conditionalFormatting sqref="B48">
    <cfRule type="duplicateValues" dxfId="1230" priority="7"/>
    <cfRule type="duplicateValues" dxfId="1229" priority="14"/>
  </conditionalFormatting>
  <conditionalFormatting sqref="B62:B67">
    <cfRule type="duplicateValues" dxfId="1228" priority="6"/>
  </conditionalFormatting>
  <conditionalFormatting sqref="B71">
    <cfRule type="duplicateValues" dxfId="1227" priority="18"/>
  </conditionalFormatting>
  <conditionalFormatting sqref="B72:B85 B89:B99 B62:B70">
    <cfRule type="duplicateValues" dxfId="1226" priority="21"/>
  </conditionalFormatting>
  <conditionalFormatting sqref="B86 B88">
    <cfRule type="duplicateValues" dxfId="1225" priority="17"/>
  </conditionalFormatting>
  <conditionalFormatting sqref="B87 B34:B39 B25:B27 B49:B55 B45:B47 B41:B43">
    <cfRule type="duplicateValues" dxfId="1224" priority="20"/>
  </conditionalFormatting>
  <conditionalFormatting sqref="B89:B91">
    <cfRule type="duplicateValues" dxfId="1223" priority="5"/>
  </conditionalFormatting>
  <conditionalFormatting sqref="B93:B96">
    <cfRule type="duplicateValues" dxfId="1222" priority="4"/>
  </conditionalFormatting>
  <conditionalFormatting sqref="B101:B107">
    <cfRule type="duplicateValues" dxfId="1221" priority="16"/>
  </conditionalFormatting>
  <conditionalFormatting sqref="D110:D112">
    <cfRule type="expression" dxfId="1220" priority="1">
      <formula>$G110&gt;0</formula>
    </cfRule>
  </conditionalFormatting>
  <conditionalFormatting sqref="D108:E109">
    <cfRule type="expression" dxfId="1219" priority="2">
      <formula>$G108&gt;0</formula>
    </cfRule>
  </conditionalFormatting>
  <hyperlinks>
    <hyperlink ref="J1" location="Contents!A1" display="Back to Contents" xr:uid="{D9A07340-5958-4D8C-A028-72E6568E69F4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5FD793-E80F-4F7E-A908-D71AF56C9119}">
          <x14:formula1>
            <xm:f>Locations!$L:$L</xm:f>
          </x14:formula1>
          <xm:sqref>J2:M2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91564-1B70-4479-9EE5-6FD71E15AC37}">
  <sheetPr codeName="Sheet2"/>
  <dimension ref="A1:I77"/>
  <sheetViews>
    <sheetView tabSelected="1" topLeftCell="A53" workbookViewId="0"/>
  </sheetViews>
  <sheetFormatPr defaultRowHeight="14.5" x14ac:dyDescent="0.35"/>
  <cols>
    <col min="1" max="1" width="18.26953125" bestFit="1" customWidth="1"/>
    <col min="2" max="2" width="23.81640625" bestFit="1" customWidth="1"/>
    <col min="3" max="3" width="12.453125" customWidth="1"/>
    <col min="4" max="4" width="16.7265625" hidden="1" customWidth="1"/>
    <col min="5" max="5" width="15.54296875" hidden="1" customWidth="1"/>
    <col min="6" max="6" width="21.1796875" hidden="1" customWidth="1"/>
    <col min="7" max="7" width="11.7265625" hidden="1" customWidth="1"/>
    <col min="8" max="8" width="14.453125" bestFit="1" customWidth="1"/>
    <col min="9" max="9" width="29.1796875" bestFit="1" customWidth="1"/>
  </cols>
  <sheetData>
    <row r="1" spans="1:9" x14ac:dyDescent="0.35">
      <c r="A1" t="s">
        <v>370</v>
      </c>
      <c r="B1" t="s">
        <v>371</v>
      </c>
      <c r="C1" t="s">
        <v>1550</v>
      </c>
      <c r="D1" t="s">
        <v>1043</v>
      </c>
      <c r="E1" t="s">
        <v>1288</v>
      </c>
      <c r="F1" t="s">
        <v>1316</v>
      </c>
      <c r="G1" t="s">
        <v>1044</v>
      </c>
      <c r="H1" t="s">
        <v>1547</v>
      </c>
      <c r="I1" t="s">
        <v>1548</v>
      </c>
    </row>
    <row r="2" spans="1:9" x14ac:dyDescent="0.35">
      <c r="A2" t="s">
        <v>774</v>
      </c>
      <c r="B2" t="s">
        <v>775</v>
      </c>
      <c r="C2" s="38" t="s">
        <v>1549</v>
      </c>
      <c r="D2" t="s">
        <v>584</v>
      </c>
      <c r="E2" t="s">
        <v>1301</v>
      </c>
      <c r="G2" s="30" t="s">
        <v>1054</v>
      </c>
      <c r="H2" t="s">
        <v>1251</v>
      </c>
      <c r="I2" t="str">
        <f t="shared" ref="I2:I21" si="0">SUBSTITUTE(B2,"SYS","Sysco")</f>
        <v>Sysco Iowa-Ankeny, IA</v>
      </c>
    </row>
    <row r="3" spans="1:9" x14ac:dyDescent="0.35">
      <c r="A3" t="s">
        <v>718</v>
      </c>
      <c r="B3" t="s">
        <v>719</v>
      </c>
      <c r="C3" s="38" t="s">
        <v>1549</v>
      </c>
      <c r="D3" t="s">
        <v>584</v>
      </c>
      <c r="E3" t="s">
        <v>1292</v>
      </c>
      <c r="F3" t="s">
        <v>1343</v>
      </c>
      <c r="G3" s="30" t="s">
        <v>1054</v>
      </c>
      <c r="H3" t="s">
        <v>1249</v>
      </c>
      <c r="I3" t="str">
        <f t="shared" si="0"/>
        <v>Sysco Chicago, IL</v>
      </c>
    </row>
    <row r="4" spans="1:9" x14ac:dyDescent="0.35">
      <c r="A4" t="s">
        <v>996</v>
      </c>
      <c r="B4" t="s">
        <v>997</v>
      </c>
      <c r="C4" s="38" t="s">
        <v>1549</v>
      </c>
      <c r="D4" t="s">
        <v>584</v>
      </c>
      <c r="E4" t="s">
        <v>1292</v>
      </c>
      <c r="F4" t="s">
        <v>1343</v>
      </c>
      <c r="G4" s="30" t="s">
        <v>1054</v>
      </c>
      <c r="H4" t="s">
        <v>1090</v>
      </c>
      <c r="I4" t="str">
        <f t="shared" si="0"/>
        <v>Sysco Central Illinois</v>
      </c>
    </row>
    <row r="5" spans="1:9" x14ac:dyDescent="0.35">
      <c r="A5" t="s">
        <v>754</v>
      </c>
      <c r="B5" t="s">
        <v>755</v>
      </c>
      <c r="C5" s="38" t="s">
        <v>1549</v>
      </c>
      <c r="D5" t="s">
        <v>584</v>
      </c>
      <c r="E5" t="s">
        <v>1301</v>
      </c>
      <c r="G5" s="30" t="s">
        <v>1054</v>
      </c>
      <c r="H5" t="s">
        <v>1067</v>
      </c>
      <c r="I5" t="str">
        <f t="shared" si="0"/>
        <v>Sysco Kansas City, KS</v>
      </c>
    </row>
    <row r="6" spans="1:9" x14ac:dyDescent="0.35">
      <c r="A6" t="s">
        <v>935</v>
      </c>
      <c r="B6" t="s">
        <v>936</v>
      </c>
      <c r="C6" s="38" t="s">
        <v>1549</v>
      </c>
      <c r="D6" t="s">
        <v>584</v>
      </c>
      <c r="E6" t="s">
        <v>1301</v>
      </c>
      <c r="G6" s="30" t="s">
        <v>1054</v>
      </c>
      <c r="H6" t="s">
        <v>1261</v>
      </c>
      <c r="I6" t="str">
        <f t="shared" si="0"/>
        <v>Sysco Minnesota, MN</v>
      </c>
    </row>
    <row r="7" spans="1:9" x14ac:dyDescent="0.35">
      <c r="A7" t="s">
        <v>1026</v>
      </c>
      <c r="B7" t="s">
        <v>1027</v>
      </c>
      <c r="C7" s="38" t="s">
        <v>1549</v>
      </c>
      <c r="D7" t="s">
        <v>584</v>
      </c>
      <c r="E7" t="s">
        <v>1301</v>
      </c>
      <c r="F7" t="s">
        <v>1364</v>
      </c>
      <c r="G7" s="30" t="s">
        <v>1054</v>
      </c>
      <c r="H7" t="s">
        <v>1275</v>
      </c>
      <c r="I7" t="str">
        <f t="shared" si="0"/>
        <v>Sysco Asian Foods</v>
      </c>
    </row>
    <row r="8" spans="1:9" x14ac:dyDescent="0.35">
      <c r="A8" t="s">
        <v>1028</v>
      </c>
      <c r="B8" t="s">
        <v>1029</v>
      </c>
      <c r="C8" s="38" t="s">
        <v>1549</v>
      </c>
      <c r="D8" t="s">
        <v>584</v>
      </c>
      <c r="E8" t="s">
        <v>1301</v>
      </c>
      <c r="F8" t="s">
        <v>1364</v>
      </c>
      <c r="G8" s="30" t="s">
        <v>1054</v>
      </c>
      <c r="H8" t="s">
        <v>1094</v>
      </c>
      <c r="I8" t="str">
        <f t="shared" si="0"/>
        <v>Sysco Western MN</v>
      </c>
    </row>
    <row r="9" spans="1:9" x14ac:dyDescent="0.35">
      <c r="A9" t="s">
        <v>919</v>
      </c>
      <c r="B9" t="s">
        <v>920</v>
      </c>
      <c r="C9" s="38" t="s">
        <v>1549</v>
      </c>
      <c r="D9" t="s">
        <v>584</v>
      </c>
      <c r="E9" t="s">
        <v>1301</v>
      </c>
      <c r="F9" t="s">
        <v>1353</v>
      </c>
      <c r="G9" s="30" t="s">
        <v>1054</v>
      </c>
      <c r="H9" t="s">
        <v>1079</v>
      </c>
      <c r="I9" t="str">
        <f t="shared" si="0"/>
        <v>Sysco St. Louis, MO</v>
      </c>
    </row>
    <row r="10" spans="1:9" x14ac:dyDescent="0.35">
      <c r="A10" t="s">
        <v>969</v>
      </c>
      <c r="B10" t="s">
        <v>970</v>
      </c>
      <c r="C10" s="38" t="s">
        <v>1549</v>
      </c>
      <c r="D10" t="s">
        <v>584</v>
      </c>
      <c r="E10" t="s">
        <v>1301</v>
      </c>
      <c r="F10" t="s">
        <v>1361</v>
      </c>
      <c r="G10" s="30" t="s">
        <v>1054</v>
      </c>
      <c r="H10" t="s">
        <v>1270</v>
      </c>
      <c r="I10" t="str">
        <f t="shared" si="0"/>
        <v>Sysco North Dakota</v>
      </c>
    </row>
    <row r="11" spans="1:9" x14ac:dyDescent="0.35">
      <c r="A11" t="s">
        <v>855</v>
      </c>
      <c r="B11" t="s">
        <v>856</v>
      </c>
      <c r="C11" s="38" t="s">
        <v>1549</v>
      </c>
      <c r="D11" t="s">
        <v>584</v>
      </c>
      <c r="E11" t="s">
        <v>1301</v>
      </c>
      <c r="F11" t="s">
        <v>1349</v>
      </c>
      <c r="G11" s="30" t="s">
        <v>1054</v>
      </c>
      <c r="H11" t="s">
        <v>1076</v>
      </c>
      <c r="I11" t="str">
        <f t="shared" si="0"/>
        <v>Sysco Lincoln, NE</v>
      </c>
    </row>
    <row r="12" spans="1:9" x14ac:dyDescent="0.35">
      <c r="A12" t="s">
        <v>581</v>
      </c>
      <c r="B12" t="s">
        <v>582</v>
      </c>
      <c r="C12" s="38" t="s">
        <v>1549</v>
      </c>
      <c r="D12" t="s">
        <v>584</v>
      </c>
      <c r="E12" t="s">
        <v>1292</v>
      </c>
      <c r="F12" t="s">
        <v>1338</v>
      </c>
      <c r="G12" s="30" t="s">
        <v>1054</v>
      </c>
      <c r="H12" t="s">
        <v>1055</v>
      </c>
      <c r="I12" t="str">
        <f t="shared" si="0"/>
        <v>Sysco Baraboo, WI</v>
      </c>
    </row>
    <row r="13" spans="1:9" x14ac:dyDescent="0.35">
      <c r="A13" t="s">
        <v>950</v>
      </c>
      <c r="B13" t="s">
        <v>951</v>
      </c>
      <c r="C13" s="38" t="s">
        <v>1549</v>
      </c>
      <c r="D13" t="s">
        <v>584</v>
      </c>
      <c r="E13" t="s">
        <v>1292</v>
      </c>
      <c r="G13" s="30" t="s">
        <v>1054</v>
      </c>
      <c r="H13" t="s">
        <v>1083</v>
      </c>
      <c r="I13" t="str">
        <f t="shared" si="0"/>
        <v>Sysco Eastern Wisconsin</v>
      </c>
    </row>
    <row r="14" spans="1:9" x14ac:dyDescent="0.35">
      <c r="A14" t="s">
        <v>610</v>
      </c>
      <c r="B14" t="s">
        <v>611</v>
      </c>
      <c r="C14" s="38" t="s">
        <v>1549</v>
      </c>
      <c r="D14" t="s">
        <v>613</v>
      </c>
      <c r="E14" t="s">
        <v>1292</v>
      </c>
      <c r="G14" s="31" t="s">
        <v>1057</v>
      </c>
      <c r="H14" t="s">
        <v>1058</v>
      </c>
      <c r="I14" t="str">
        <f t="shared" si="0"/>
        <v>Sysco Detroit, MI</v>
      </c>
    </row>
    <row r="15" spans="1:9" x14ac:dyDescent="0.35">
      <c r="A15" t="s">
        <v>653</v>
      </c>
      <c r="B15" t="s">
        <v>654</v>
      </c>
      <c r="C15" s="38" t="s">
        <v>1549</v>
      </c>
      <c r="D15" t="s">
        <v>613</v>
      </c>
      <c r="E15" t="s">
        <v>1292</v>
      </c>
      <c r="F15" t="s">
        <v>1341</v>
      </c>
      <c r="G15" s="31" t="s">
        <v>1057</v>
      </c>
      <c r="H15" t="s">
        <v>1248</v>
      </c>
      <c r="I15" t="str">
        <f t="shared" si="0"/>
        <v>Sysco Grand Rapids, MI</v>
      </c>
    </row>
    <row r="16" spans="1:9" x14ac:dyDescent="0.35">
      <c r="A16" t="s">
        <v>830</v>
      </c>
      <c r="B16" t="s">
        <v>831</v>
      </c>
      <c r="C16" s="38" t="s">
        <v>1549</v>
      </c>
      <c r="D16" t="s">
        <v>613</v>
      </c>
      <c r="E16" t="s">
        <v>1293</v>
      </c>
      <c r="G16" s="31" t="s">
        <v>1057</v>
      </c>
      <c r="H16" t="s">
        <v>1074</v>
      </c>
      <c r="I16" t="str">
        <f t="shared" si="0"/>
        <v>Sysco Pittsburgh, PA</v>
      </c>
    </row>
    <row r="17" spans="1:9" x14ac:dyDescent="0.35">
      <c r="A17" t="s">
        <v>1156</v>
      </c>
      <c r="B17" t="s">
        <v>1157</v>
      </c>
      <c r="C17" s="38" t="s">
        <v>1549</v>
      </c>
      <c r="D17" t="s">
        <v>613</v>
      </c>
      <c r="E17" t="s">
        <v>1293</v>
      </c>
      <c r="F17" t="s">
        <v>1350</v>
      </c>
      <c r="G17" s="31" t="s">
        <v>1057</v>
      </c>
      <c r="H17" t="s">
        <v>1252</v>
      </c>
      <c r="I17" t="str">
        <f t="shared" si="0"/>
        <v>Sysco Central PA</v>
      </c>
    </row>
    <row r="18" spans="1:9" x14ac:dyDescent="0.35">
      <c r="A18" t="s">
        <v>1177</v>
      </c>
      <c r="B18" t="s">
        <v>1178</v>
      </c>
      <c r="C18" s="38" t="s">
        <v>1549</v>
      </c>
      <c r="D18" t="s">
        <v>613</v>
      </c>
      <c r="E18" t="s">
        <v>1293</v>
      </c>
      <c r="G18" s="31" t="s">
        <v>1057</v>
      </c>
      <c r="H18" t="s">
        <v>1258</v>
      </c>
      <c r="I18" t="str">
        <f t="shared" si="0"/>
        <v>Sysco Philadelphia, PA</v>
      </c>
    </row>
    <row r="19" spans="1:9" x14ac:dyDescent="0.35">
      <c r="A19" t="s">
        <v>1241</v>
      </c>
      <c r="B19" t="s">
        <v>1242</v>
      </c>
      <c r="C19" s="38" t="s">
        <v>1549</v>
      </c>
      <c r="D19" t="s">
        <v>613</v>
      </c>
      <c r="E19" t="s">
        <v>1293</v>
      </c>
      <c r="F19" t="s">
        <v>1350</v>
      </c>
      <c r="G19" s="31" t="s">
        <v>1057</v>
      </c>
      <c r="H19" t="s">
        <v>1278</v>
      </c>
      <c r="I19" t="str">
        <f t="shared" si="0"/>
        <v>Sysco Allentown, PA</v>
      </c>
    </row>
    <row r="20" spans="1:9" x14ac:dyDescent="0.35">
      <c r="A20" t="s">
        <v>1172</v>
      </c>
      <c r="B20" t="s">
        <v>1173</v>
      </c>
      <c r="C20" s="38" t="s">
        <v>1549</v>
      </c>
      <c r="D20" t="s">
        <v>613</v>
      </c>
      <c r="E20" t="s">
        <v>1293</v>
      </c>
      <c r="F20" t="s">
        <v>1355</v>
      </c>
      <c r="G20" s="31" t="s">
        <v>1057</v>
      </c>
      <c r="H20" t="s">
        <v>1257</v>
      </c>
      <c r="I20" t="str">
        <f t="shared" si="0"/>
        <v>Sysco Virginia, VA</v>
      </c>
    </row>
    <row r="21" spans="1:9" x14ac:dyDescent="0.35">
      <c r="A21" t="s">
        <v>1217</v>
      </c>
      <c r="B21" t="s">
        <v>1218</v>
      </c>
      <c r="C21" s="38" t="s">
        <v>1549</v>
      </c>
      <c r="D21" t="s">
        <v>613</v>
      </c>
      <c r="E21" t="s">
        <v>1293</v>
      </c>
      <c r="F21" t="s">
        <v>1355</v>
      </c>
      <c r="G21" s="31" t="s">
        <v>1057</v>
      </c>
      <c r="H21" t="s">
        <v>1268</v>
      </c>
      <c r="I21" t="str">
        <f t="shared" si="0"/>
        <v>Sysco Hampton Rds., VA</v>
      </c>
    </row>
    <row r="22" spans="1:9" x14ac:dyDescent="0.35">
      <c r="A22" t="s">
        <v>973</v>
      </c>
      <c r="B22" t="s">
        <v>974</v>
      </c>
      <c r="C22" s="38" t="s">
        <v>1549</v>
      </c>
      <c r="D22" t="s">
        <v>613</v>
      </c>
      <c r="E22" t="s">
        <v>1293</v>
      </c>
      <c r="G22" s="31" t="s">
        <v>1057</v>
      </c>
      <c r="H22" t="s">
        <v>1272</v>
      </c>
      <c r="I22" t="s">
        <v>1280</v>
      </c>
    </row>
    <row r="23" spans="1:9" x14ac:dyDescent="0.35">
      <c r="A23" t="s">
        <v>792</v>
      </c>
      <c r="B23" t="s">
        <v>793</v>
      </c>
      <c r="C23" s="38" t="s">
        <v>1549</v>
      </c>
      <c r="D23" t="s">
        <v>444</v>
      </c>
      <c r="E23" t="s">
        <v>1292</v>
      </c>
      <c r="F23" t="s">
        <v>1346</v>
      </c>
      <c r="G23" s="32" t="s">
        <v>1048</v>
      </c>
      <c r="H23" t="s">
        <v>1070</v>
      </c>
      <c r="I23" t="str">
        <f t="shared" ref="I23:I44" si="1">SUBSTITUTE(B23,"SYS","Sysco")</f>
        <v>Sysco Indianapolis, IN</v>
      </c>
    </row>
    <row r="24" spans="1:9" x14ac:dyDescent="0.35">
      <c r="A24" t="s">
        <v>441</v>
      </c>
      <c r="B24" t="s">
        <v>442</v>
      </c>
      <c r="C24" s="38" t="s">
        <v>1549</v>
      </c>
      <c r="D24" t="s">
        <v>444</v>
      </c>
      <c r="E24" t="s">
        <v>1292</v>
      </c>
      <c r="F24" t="s">
        <v>1336</v>
      </c>
      <c r="G24" s="32" t="s">
        <v>1048</v>
      </c>
      <c r="H24" t="s">
        <v>1049</v>
      </c>
      <c r="I24" t="str">
        <f t="shared" si="1"/>
        <v>Sysco Louisville, KY</v>
      </c>
    </row>
    <row r="25" spans="1:9" x14ac:dyDescent="0.35">
      <c r="A25" t="s">
        <v>805</v>
      </c>
      <c r="B25" t="s">
        <v>806</v>
      </c>
      <c r="C25" s="38" t="s">
        <v>1549</v>
      </c>
      <c r="D25" t="s">
        <v>444</v>
      </c>
      <c r="E25" t="s">
        <v>1292</v>
      </c>
      <c r="G25" s="32" t="s">
        <v>1048</v>
      </c>
      <c r="H25" t="s">
        <v>1071</v>
      </c>
      <c r="I25" t="str">
        <f t="shared" si="1"/>
        <v>Sysco Cincinnati, OH</v>
      </c>
    </row>
    <row r="26" spans="1:9" x14ac:dyDescent="0.35">
      <c r="A26" t="s">
        <v>816</v>
      </c>
      <c r="B26" t="s">
        <v>817</v>
      </c>
      <c r="C26" s="38" t="s">
        <v>1549</v>
      </c>
      <c r="D26" t="s">
        <v>444</v>
      </c>
      <c r="E26" t="s">
        <v>1292</v>
      </c>
      <c r="G26" s="32" t="s">
        <v>1048</v>
      </c>
      <c r="H26" t="s">
        <v>1073</v>
      </c>
      <c r="I26" t="str">
        <f t="shared" si="1"/>
        <v>Sysco Cleveland, OH</v>
      </c>
    </row>
    <row r="27" spans="1:9" x14ac:dyDescent="0.35">
      <c r="A27" t="s">
        <v>1182</v>
      </c>
      <c r="B27" t="s">
        <v>1183</v>
      </c>
      <c r="C27" s="38" t="s">
        <v>1549</v>
      </c>
      <c r="D27" t="s">
        <v>1104</v>
      </c>
      <c r="E27" t="s">
        <v>1293</v>
      </c>
      <c r="G27" s="33" t="s">
        <v>1245</v>
      </c>
      <c r="H27" t="s">
        <v>1260</v>
      </c>
      <c r="I27" t="str">
        <f t="shared" si="1"/>
        <v>Sysco Connecticut, CT</v>
      </c>
    </row>
    <row r="28" spans="1:9" x14ac:dyDescent="0.35">
      <c r="A28" t="s">
        <v>1100</v>
      </c>
      <c r="B28" t="s">
        <v>1101</v>
      </c>
      <c r="C28" s="38" t="s">
        <v>1549</v>
      </c>
      <c r="D28" t="s">
        <v>1104</v>
      </c>
      <c r="E28" t="s">
        <v>1293</v>
      </c>
      <c r="F28" t="s">
        <v>1335</v>
      </c>
      <c r="G28" s="33" t="s">
        <v>1245</v>
      </c>
      <c r="H28" t="s">
        <v>1246</v>
      </c>
      <c r="I28" t="str">
        <f t="shared" si="1"/>
        <v>Sysco Boston, MA</v>
      </c>
    </row>
    <row r="29" spans="1:9" x14ac:dyDescent="0.35">
      <c r="A29" t="s">
        <v>1129</v>
      </c>
      <c r="B29" t="s">
        <v>1130</v>
      </c>
      <c r="C29" s="38" t="s">
        <v>1549</v>
      </c>
      <c r="D29" t="s">
        <v>1104</v>
      </c>
      <c r="E29" t="s">
        <v>1293</v>
      </c>
      <c r="G29" s="33" t="s">
        <v>1245</v>
      </c>
      <c r="H29" t="s">
        <v>1250</v>
      </c>
      <c r="I29" t="str">
        <f t="shared" si="1"/>
        <v>Sysco Baltimore, MD</v>
      </c>
    </row>
    <row r="30" spans="1:9" x14ac:dyDescent="0.35">
      <c r="A30" t="s">
        <v>1189</v>
      </c>
      <c r="B30" t="s">
        <v>1190</v>
      </c>
      <c r="C30" s="38" t="s">
        <v>1549</v>
      </c>
      <c r="D30" t="s">
        <v>1104</v>
      </c>
      <c r="E30" t="s">
        <v>1293</v>
      </c>
      <c r="F30" t="s">
        <v>1357</v>
      </c>
      <c r="G30" s="33" t="s">
        <v>1245</v>
      </c>
      <c r="H30" t="s">
        <v>1262</v>
      </c>
      <c r="I30" t="str">
        <f t="shared" si="1"/>
        <v>Sysco Eastern Maryland</v>
      </c>
    </row>
    <row r="31" spans="1:9" x14ac:dyDescent="0.35">
      <c r="A31" t="s">
        <v>1208</v>
      </c>
      <c r="B31" t="s">
        <v>1209</v>
      </c>
      <c r="C31" s="38" t="s">
        <v>1549</v>
      </c>
      <c r="D31" t="s">
        <v>1104</v>
      </c>
      <c r="E31" t="s">
        <v>1293</v>
      </c>
      <c r="F31" t="s">
        <v>1335</v>
      </c>
      <c r="G31" s="33" t="s">
        <v>1245</v>
      </c>
      <c r="H31" t="s">
        <v>1267</v>
      </c>
      <c r="I31" t="str">
        <f t="shared" si="1"/>
        <v>Sysco N.N. England, ME</v>
      </c>
    </row>
    <row r="32" spans="1:9" x14ac:dyDescent="0.35">
      <c r="A32" t="s">
        <v>1198</v>
      </c>
      <c r="B32" t="s">
        <v>1199</v>
      </c>
      <c r="C32" s="38" t="s">
        <v>1549</v>
      </c>
      <c r="D32" t="s">
        <v>1104</v>
      </c>
      <c r="E32" t="s">
        <v>1293</v>
      </c>
      <c r="G32" s="33" t="s">
        <v>1245</v>
      </c>
      <c r="H32" t="s">
        <v>1265</v>
      </c>
      <c r="I32" t="str">
        <f t="shared" si="1"/>
        <v>Sysco Metro New York</v>
      </c>
    </row>
    <row r="33" spans="1:9" x14ac:dyDescent="0.35">
      <c r="A33" t="s">
        <v>1109</v>
      </c>
      <c r="B33" t="s">
        <v>1110</v>
      </c>
      <c r="C33" s="38" t="s">
        <v>1549</v>
      </c>
      <c r="D33" t="s">
        <v>1104</v>
      </c>
      <c r="E33" t="s">
        <v>1293</v>
      </c>
      <c r="F33" t="s">
        <v>1337</v>
      </c>
      <c r="G33" s="33" t="s">
        <v>1245</v>
      </c>
      <c r="H33" t="s">
        <v>1247</v>
      </c>
      <c r="I33" t="str">
        <f t="shared" si="1"/>
        <v>Sysco Albany, NY</v>
      </c>
    </row>
    <row r="34" spans="1:9" x14ac:dyDescent="0.35">
      <c r="A34" t="s">
        <v>1113</v>
      </c>
      <c r="B34" t="s">
        <v>1114</v>
      </c>
      <c r="C34" s="38" t="s">
        <v>1549</v>
      </c>
      <c r="D34" t="s">
        <v>1104</v>
      </c>
      <c r="E34" t="s">
        <v>1293</v>
      </c>
      <c r="G34" s="33" t="s">
        <v>1245</v>
      </c>
      <c r="H34" t="s">
        <v>433</v>
      </c>
      <c r="I34" t="str">
        <f t="shared" si="1"/>
        <v>Sysco Syracuse, NY</v>
      </c>
    </row>
    <row r="35" spans="1:9" x14ac:dyDescent="0.35">
      <c r="A35" t="s">
        <v>1234</v>
      </c>
      <c r="B35" t="s">
        <v>1235</v>
      </c>
      <c r="C35" s="38" t="s">
        <v>1549</v>
      </c>
      <c r="D35" t="s">
        <v>1104</v>
      </c>
      <c r="E35" t="s">
        <v>1293</v>
      </c>
      <c r="G35" s="33" t="s">
        <v>1245</v>
      </c>
      <c r="H35" t="s">
        <v>1276</v>
      </c>
      <c r="I35" t="str">
        <f t="shared" si="1"/>
        <v>Sysco Long Island, NY</v>
      </c>
    </row>
    <row r="36" spans="1:9" x14ac:dyDescent="0.35">
      <c r="A36" t="s">
        <v>962</v>
      </c>
      <c r="B36" t="s">
        <v>963</v>
      </c>
      <c r="C36" s="38" t="s">
        <v>1549</v>
      </c>
      <c r="D36" t="s">
        <v>394</v>
      </c>
      <c r="E36" t="s">
        <v>1297</v>
      </c>
      <c r="G36" s="34" t="s">
        <v>1045</v>
      </c>
      <c r="H36" t="s">
        <v>1087</v>
      </c>
      <c r="I36" t="str">
        <f t="shared" si="1"/>
        <v>Sysco Central Alabama</v>
      </c>
    </row>
    <row r="37" spans="1:9" x14ac:dyDescent="0.35">
      <c r="A37" t="s">
        <v>998</v>
      </c>
      <c r="B37" t="s">
        <v>999</v>
      </c>
      <c r="C37" s="38" t="s">
        <v>1549</v>
      </c>
      <c r="D37" t="s">
        <v>394</v>
      </c>
      <c r="E37" t="s">
        <v>1297</v>
      </c>
      <c r="F37" t="s">
        <v>1362</v>
      </c>
      <c r="G37" s="34" t="s">
        <v>1045</v>
      </c>
      <c r="H37" t="s">
        <v>1091</v>
      </c>
      <c r="I37" t="str">
        <f t="shared" si="1"/>
        <v>Sysco Gulf Coast, AL</v>
      </c>
    </row>
    <row r="38" spans="1:9" x14ac:dyDescent="0.35">
      <c r="A38" t="s">
        <v>956</v>
      </c>
      <c r="B38" t="s">
        <v>957</v>
      </c>
      <c r="C38" s="38" t="s">
        <v>1549</v>
      </c>
      <c r="D38" t="s">
        <v>394</v>
      </c>
      <c r="E38" t="s">
        <v>1301</v>
      </c>
      <c r="F38" t="s">
        <v>1359</v>
      </c>
      <c r="G38" s="34" t="s">
        <v>1045</v>
      </c>
      <c r="H38" t="s">
        <v>1084</v>
      </c>
      <c r="I38" t="str">
        <f t="shared" si="1"/>
        <v>Sysco Arkansas</v>
      </c>
    </row>
    <row r="39" spans="1:9" x14ac:dyDescent="0.35">
      <c r="A39" t="s">
        <v>851</v>
      </c>
      <c r="B39" t="s">
        <v>852</v>
      </c>
      <c r="C39" s="38" t="s">
        <v>1549</v>
      </c>
      <c r="D39" t="s">
        <v>854</v>
      </c>
      <c r="E39" t="s">
        <v>1297</v>
      </c>
      <c r="F39" t="s">
        <v>1348</v>
      </c>
      <c r="G39" s="34" t="s">
        <v>1045</v>
      </c>
      <c r="H39" t="s">
        <v>1075</v>
      </c>
      <c r="I39" t="str">
        <f t="shared" si="1"/>
        <v>Sysco Jacksonville, FL</v>
      </c>
    </row>
    <row r="40" spans="1:9" x14ac:dyDescent="0.35">
      <c r="A40" t="s">
        <v>929</v>
      </c>
      <c r="B40" t="s">
        <v>930</v>
      </c>
      <c r="C40" s="38" t="s">
        <v>1549</v>
      </c>
      <c r="D40" t="s">
        <v>854</v>
      </c>
      <c r="E40" t="s">
        <v>1297</v>
      </c>
      <c r="F40" t="s">
        <v>1348</v>
      </c>
      <c r="G40" s="34" t="s">
        <v>1045</v>
      </c>
      <c r="H40" t="s">
        <v>1081</v>
      </c>
      <c r="I40" t="str">
        <f t="shared" si="1"/>
        <v>Sysco Central Florida</v>
      </c>
    </row>
    <row r="41" spans="1:9" x14ac:dyDescent="0.35">
      <c r="A41" t="s">
        <v>1590</v>
      </c>
      <c r="B41" t="s">
        <v>1591</v>
      </c>
      <c r="C41" s="38" t="s">
        <v>1549</v>
      </c>
      <c r="G41" s="34"/>
      <c r="H41" t="s">
        <v>1593</v>
      </c>
      <c r="I41" t="s">
        <v>1665</v>
      </c>
    </row>
    <row r="42" spans="1:9" x14ac:dyDescent="0.35">
      <c r="A42" t="s">
        <v>933</v>
      </c>
      <c r="B42" t="s">
        <v>934</v>
      </c>
      <c r="C42" s="38" t="s">
        <v>1549</v>
      </c>
      <c r="D42" t="s">
        <v>854</v>
      </c>
      <c r="E42" t="s">
        <v>1297</v>
      </c>
      <c r="G42" s="34" t="s">
        <v>1045</v>
      </c>
      <c r="H42" t="s">
        <v>1082</v>
      </c>
      <c r="I42" t="str">
        <f t="shared" si="1"/>
        <v>Sysco W. Coast, FL</v>
      </c>
    </row>
    <row r="43" spans="1:9" x14ac:dyDescent="0.35">
      <c r="A43" t="s">
        <v>1204</v>
      </c>
      <c r="B43" t="s">
        <v>1205</v>
      </c>
      <c r="C43" s="38" t="s">
        <v>1549</v>
      </c>
      <c r="D43" t="s">
        <v>854</v>
      </c>
      <c r="E43" t="s">
        <v>1297</v>
      </c>
      <c r="G43" s="34" t="s">
        <v>1045</v>
      </c>
      <c r="H43" t="s">
        <v>1266</v>
      </c>
      <c r="I43" t="str">
        <f t="shared" si="1"/>
        <v>Sysco S.E. Florida</v>
      </c>
    </row>
    <row r="44" spans="1:9" x14ac:dyDescent="0.35">
      <c r="A44" t="s">
        <v>1220</v>
      </c>
      <c r="B44" t="s">
        <v>1221</v>
      </c>
      <c r="C44" s="38" t="s">
        <v>1549</v>
      </c>
      <c r="D44" t="s">
        <v>854</v>
      </c>
      <c r="E44" t="s">
        <v>1297</v>
      </c>
      <c r="F44" t="s">
        <v>1348</v>
      </c>
      <c r="G44" s="34" t="s">
        <v>1045</v>
      </c>
      <c r="H44" t="s">
        <v>1269</v>
      </c>
      <c r="I44" t="str">
        <f t="shared" si="1"/>
        <v>Sysco South Florida</v>
      </c>
    </row>
    <row r="45" spans="1:9" x14ac:dyDescent="0.35">
      <c r="A45" t="s">
        <v>1010</v>
      </c>
      <c r="B45" t="s">
        <v>1011</v>
      </c>
      <c r="C45" s="38" t="s">
        <v>1549</v>
      </c>
      <c r="D45" t="s">
        <v>854</v>
      </c>
      <c r="E45" t="s">
        <v>1297</v>
      </c>
      <c r="G45" s="34" t="s">
        <v>1045</v>
      </c>
      <c r="H45" t="s">
        <v>1274</v>
      </c>
      <c r="I45" t="s">
        <v>1281</v>
      </c>
    </row>
    <row r="46" spans="1:9" x14ac:dyDescent="0.35">
      <c r="A46" t="s">
        <v>776</v>
      </c>
      <c r="B46" t="s">
        <v>777</v>
      </c>
      <c r="C46" s="38" t="s">
        <v>1549</v>
      </c>
      <c r="D46" t="s">
        <v>394</v>
      </c>
      <c r="E46" t="s">
        <v>1293</v>
      </c>
      <c r="F46" t="s">
        <v>1345</v>
      </c>
      <c r="G46" s="34" t="s">
        <v>1045</v>
      </c>
      <c r="H46" t="s">
        <v>1068</v>
      </c>
      <c r="I46" t="str">
        <f t="shared" ref="I46:I77" si="2">SUBSTITUTE(B46,"SYS","Sysco")</f>
        <v>Sysco Atlanta, GA</v>
      </c>
    </row>
    <row r="47" spans="1:9" x14ac:dyDescent="0.35">
      <c r="A47" t="s">
        <v>857</v>
      </c>
      <c r="B47" t="s">
        <v>858</v>
      </c>
      <c r="C47" s="38" t="s">
        <v>1549</v>
      </c>
      <c r="D47" t="s">
        <v>394</v>
      </c>
      <c r="E47" t="s">
        <v>1297</v>
      </c>
      <c r="F47" t="s">
        <v>1351</v>
      </c>
      <c r="G47" s="34" t="s">
        <v>1045</v>
      </c>
      <c r="H47" t="s">
        <v>1253</v>
      </c>
      <c r="I47" t="str">
        <f t="shared" si="2"/>
        <v>Sysco New Orleans, LA</v>
      </c>
    </row>
    <row r="48" spans="1:9" x14ac:dyDescent="0.35">
      <c r="A48" t="s">
        <v>814</v>
      </c>
      <c r="B48" t="s">
        <v>815</v>
      </c>
      <c r="C48" s="38" t="s">
        <v>1549</v>
      </c>
      <c r="D48" t="s">
        <v>394</v>
      </c>
      <c r="E48" t="s">
        <v>1297</v>
      </c>
      <c r="F48" t="s">
        <v>1347</v>
      </c>
      <c r="G48" s="34" t="s">
        <v>1045</v>
      </c>
      <c r="H48" t="s">
        <v>1072</v>
      </c>
      <c r="I48" t="str">
        <f t="shared" si="2"/>
        <v>Sysco Jackson, MS</v>
      </c>
    </row>
    <row r="49" spans="1:9" x14ac:dyDescent="0.35">
      <c r="A49" t="s">
        <v>958</v>
      </c>
      <c r="B49" t="s">
        <v>959</v>
      </c>
      <c r="C49" s="38" t="s">
        <v>1549</v>
      </c>
      <c r="D49" t="s">
        <v>394</v>
      </c>
      <c r="E49" t="s">
        <v>1293</v>
      </c>
      <c r="F49" t="s">
        <v>1360</v>
      </c>
      <c r="G49" s="34" t="s">
        <v>1045</v>
      </c>
      <c r="H49" t="s">
        <v>1085</v>
      </c>
      <c r="I49" t="str">
        <f t="shared" si="2"/>
        <v>Sysco Charlotte, NC</v>
      </c>
    </row>
    <row r="50" spans="1:9" x14ac:dyDescent="0.35">
      <c r="A50" t="s">
        <v>1006</v>
      </c>
      <c r="B50" t="s">
        <v>1007</v>
      </c>
      <c r="C50" s="38" t="s">
        <v>1549</v>
      </c>
      <c r="D50" t="s">
        <v>394</v>
      </c>
      <c r="E50" t="s">
        <v>1293</v>
      </c>
      <c r="G50" s="34" t="s">
        <v>1045</v>
      </c>
      <c r="H50" t="s">
        <v>1092</v>
      </c>
      <c r="I50" t="str">
        <f t="shared" si="2"/>
        <v>Sysco Raleigh, NC</v>
      </c>
    </row>
    <row r="51" spans="1:9" x14ac:dyDescent="0.35">
      <c r="A51" t="s">
        <v>967</v>
      </c>
      <c r="B51" t="s">
        <v>968</v>
      </c>
      <c r="C51" s="38" t="s">
        <v>1549</v>
      </c>
      <c r="D51" t="s">
        <v>394</v>
      </c>
      <c r="E51" t="s">
        <v>1293</v>
      </c>
      <c r="F51" t="s">
        <v>1360</v>
      </c>
      <c r="G51" s="34" t="s">
        <v>1045</v>
      </c>
      <c r="H51" t="s">
        <v>1088</v>
      </c>
      <c r="I51" t="str">
        <f t="shared" si="2"/>
        <v>Sysco Columbia, SC</v>
      </c>
    </row>
    <row r="52" spans="1:9" x14ac:dyDescent="0.35">
      <c r="A52" t="s">
        <v>390</v>
      </c>
      <c r="B52" t="s">
        <v>391</v>
      </c>
      <c r="C52" s="38" t="s">
        <v>1549</v>
      </c>
      <c r="D52" t="s">
        <v>394</v>
      </c>
      <c r="E52" t="s">
        <v>1301</v>
      </c>
      <c r="F52" t="s">
        <v>1334</v>
      </c>
      <c r="G52" s="34" t="s">
        <v>1045</v>
      </c>
      <c r="H52" t="s">
        <v>1046</v>
      </c>
      <c r="I52" t="str">
        <f t="shared" si="2"/>
        <v>Sysco Nashville, TN</v>
      </c>
    </row>
    <row r="53" spans="1:9" x14ac:dyDescent="0.35">
      <c r="A53" t="s">
        <v>704</v>
      </c>
      <c r="B53" t="s">
        <v>705</v>
      </c>
      <c r="C53" s="38" t="s">
        <v>1549</v>
      </c>
      <c r="D53" t="s">
        <v>394</v>
      </c>
      <c r="E53" t="s">
        <v>1301</v>
      </c>
      <c r="F53" t="s">
        <v>1342</v>
      </c>
      <c r="G53" s="34" t="s">
        <v>1045</v>
      </c>
      <c r="H53" t="s">
        <v>1065</v>
      </c>
      <c r="I53" t="str">
        <f t="shared" si="2"/>
        <v>Sysco Memphis, TN</v>
      </c>
    </row>
    <row r="54" spans="1:9" x14ac:dyDescent="0.35">
      <c r="A54" t="s">
        <v>1008</v>
      </c>
      <c r="B54" t="s">
        <v>1009</v>
      </c>
      <c r="C54" s="38" t="s">
        <v>1549</v>
      </c>
      <c r="D54" t="s">
        <v>394</v>
      </c>
      <c r="E54" t="s">
        <v>1301</v>
      </c>
      <c r="F54" t="s">
        <v>1334</v>
      </c>
      <c r="G54" s="34" t="s">
        <v>1045</v>
      </c>
      <c r="H54" t="s">
        <v>1273</v>
      </c>
      <c r="I54" t="str">
        <f t="shared" si="2"/>
        <v>Sysco Knoxville, TN</v>
      </c>
    </row>
    <row r="55" spans="1:9" x14ac:dyDescent="0.35">
      <c r="A55" t="s">
        <v>927</v>
      </c>
      <c r="B55" t="s">
        <v>928</v>
      </c>
      <c r="C55" s="38" t="s">
        <v>1549</v>
      </c>
      <c r="D55" t="s">
        <v>463</v>
      </c>
      <c r="E55" t="s">
        <v>1303</v>
      </c>
      <c r="F55" t="s">
        <v>1354</v>
      </c>
      <c r="G55" s="35" t="s">
        <v>1051</v>
      </c>
      <c r="H55" t="s">
        <v>1080</v>
      </c>
      <c r="I55" t="str">
        <f t="shared" si="2"/>
        <v>Sysco New Mexico</v>
      </c>
    </row>
    <row r="56" spans="1:9" x14ac:dyDescent="0.35">
      <c r="A56" t="s">
        <v>784</v>
      </c>
      <c r="B56" t="s">
        <v>785</v>
      </c>
      <c r="C56" s="38" t="s">
        <v>1549</v>
      </c>
      <c r="D56" t="s">
        <v>463</v>
      </c>
      <c r="E56" t="s">
        <v>1303</v>
      </c>
      <c r="G56" s="35" t="s">
        <v>1051</v>
      </c>
      <c r="H56" t="s">
        <v>1069</v>
      </c>
      <c r="I56" t="str">
        <f t="shared" si="2"/>
        <v>Sysco Oklahoma, OK</v>
      </c>
    </row>
    <row r="57" spans="1:9" x14ac:dyDescent="0.35">
      <c r="A57" t="s">
        <v>460</v>
      </c>
      <c r="B57" t="s">
        <v>461</v>
      </c>
      <c r="C57" s="38" t="s">
        <v>1549</v>
      </c>
      <c r="D57" t="s">
        <v>463</v>
      </c>
      <c r="E57" t="s">
        <v>1303</v>
      </c>
      <c r="G57" s="35" t="s">
        <v>1051</v>
      </c>
      <c r="H57" t="s">
        <v>1052</v>
      </c>
      <c r="I57" t="str">
        <f t="shared" si="2"/>
        <v>Sysco Dallas, TX</v>
      </c>
    </row>
    <row r="58" spans="1:9" x14ac:dyDescent="0.35">
      <c r="A58" t="s">
        <v>667</v>
      </c>
      <c r="B58" t="s">
        <v>668</v>
      </c>
      <c r="C58" s="38" t="s">
        <v>1549</v>
      </c>
      <c r="D58" t="s">
        <v>463</v>
      </c>
      <c r="E58" t="s">
        <v>1303</v>
      </c>
      <c r="G58" s="35" t="s">
        <v>1051</v>
      </c>
      <c r="H58" t="s">
        <v>1064</v>
      </c>
      <c r="I58" t="str">
        <f t="shared" si="2"/>
        <v>Sysco Houston, TX</v>
      </c>
    </row>
    <row r="59" spans="1:9" x14ac:dyDescent="0.35">
      <c r="A59" t="s">
        <v>897</v>
      </c>
      <c r="B59" t="s">
        <v>898</v>
      </c>
      <c r="C59" s="38" t="s">
        <v>1549</v>
      </c>
      <c r="D59" t="s">
        <v>463</v>
      </c>
      <c r="E59" t="s">
        <v>1303</v>
      </c>
      <c r="G59" s="35" t="s">
        <v>1051</v>
      </c>
      <c r="H59" t="s">
        <v>1077</v>
      </c>
      <c r="I59" t="str">
        <f t="shared" si="2"/>
        <v>Sysco Central TX</v>
      </c>
    </row>
    <row r="60" spans="1:9" x14ac:dyDescent="0.35">
      <c r="A60" t="s">
        <v>1018</v>
      </c>
      <c r="B60" t="s">
        <v>1019</v>
      </c>
      <c r="C60" s="38" t="s">
        <v>1549</v>
      </c>
      <c r="D60" t="s">
        <v>463</v>
      </c>
      <c r="E60" t="s">
        <v>1303</v>
      </c>
      <c r="F60" t="s">
        <v>1363</v>
      </c>
      <c r="G60" s="35" t="s">
        <v>1051</v>
      </c>
      <c r="H60" t="s">
        <v>1093</v>
      </c>
      <c r="I60" t="str">
        <f t="shared" si="2"/>
        <v>Sysco East Texas</v>
      </c>
    </row>
    <row r="61" spans="1:9" x14ac:dyDescent="0.35">
      <c r="A61" t="s">
        <v>1038</v>
      </c>
      <c r="B61" t="s">
        <v>1039</v>
      </c>
      <c r="C61" s="38" t="s">
        <v>1549</v>
      </c>
      <c r="D61" t="s">
        <v>463</v>
      </c>
      <c r="E61" t="s">
        <v>1303</v>
      </c>
      <c r="F61" t="s">
        <v>1363</v>
      </c>
      <c r="G61" s="35" t="s">
        <v>1051</v>
      </c>
      <c r="H61" t="s">
        <v>1096</v>
      </c>
      <c r="I61" t="str">
        <f t="shared" si="2"/>
        <v>Sysco West Texas</v>
      </c>
    </row>
    <row r="62" spans="1:9" x14ac:dyDescent="0.35">
      <c r="A62" t="s">
        <v>931</v>
      </c>
      <c r="B62" t="s">
        <v>932</v>
      </c>
      <c r="C62" s="38" t="s">
        <v>1549</v>
      </c>
      <c r="D62" t="s">
        <v>627</v>
      </c>
      <c r="E62" t="s">
        <v>1303</v>
      </c>
      <c r="F62" t="s">
        <v>1356</v>
      </c>
      <c r="G62" s="36" t="s">
        <v>1060</v>
      </c>
      <c r="H62" t="s">
        <v>1259</v>
      </c>
      <c r="I62" t="str">
        <f t="shared" si="2"/>
        <v>Sysco Arizona, AZ</v>
      </c>
    </row>
    <row r="63" spans="1:9" x14ac:dyDescent="0.35">
      <c r="A63" t="s">
        <v>634</v>
      </c>
      <c r="B63" t="s">
        <v>635</v>
      </c>
      <c r="C63" s="38" t="s">
        <v>1549</v>
      </c>
      <c r="D63" t="s">
        <v>627</v>
      </c>
      <c r="E63" t="s">
        <v>1301</v>
      </c>
      <c r="F63" t="s">
        <v>1340</v>
      </c>
      <c r="G63" s="36" t="s">
        <v>1060</v>
      </c>
      <c r="H63" t="s">
        <v>1063</v>
      </c>
      <c r="I63" t="str">
        <f t="shared" si="2"/>
        <v>Sysco Central California</v>
      </c>
    </row>
    <row r="64" spans="1:9" x14ac:dyDescent="0.35">
      <c r="A64" t="s">
        <v>867</v>
      </c>
      <c r="B64" t="s">
        <v>868</v>
      </c>
      <c r="C64" s="38" t="s">
        <v>1549</v>
      </c>
      <c r="D64" t="s">
        <v>627</v>
      </c>
      <c r="E64" t="s">
        <v>1301</v>
      </c>
      <c r="F64" t="s">
        <v>1352</v>
      </c>
      <c r="G64" s="36" t="s">
        <v>1060</v>
      </c>
      <c r="H64" t="s">
        <v>1255</v>
      </c>
      <c r="I64" t="str">
        <f t="shared" si="2"/>
        <v>Sysco Los Angeles, CA</v>
      </c>
    </row>
    <row r="65" spans="1:9" x14ac:dyDescent="0.35">
      <c r="A65" t="s">
        <v>905</v>
      </c>
      <c r="B65" t="s">
        <v>906</v>
      </c>
      <c r="C65" s="38" t="s">
        <v>1549</v>
      </c>
      <c r="D65" t="s">
        <v>627</v>
      </c>
      <c r="E65" t="s">
        <v>1301</v>
      </c>
      <c r="G65" s="36" t="s">
        <v>1060</v>
      </c>
      <c r="H65" t="s">
        <v>1078</v>
      </c>
      <c r="I65" t="str">
        <f t="shared" si="2"/>
        <v>Sysco San Francisco, CA</v>
      </c>
    </row>
    <row r="66" spans="1:9" x14ac:dyDescent="0.35">
      <c r="A66" t="s">
        <v>960</v>
      </c>
      <c r="B66" t="s">
        <v>961</v>
      </c>
      <c r="C66" s="38" t="s">
        <v>1549</v>
      </c>
      <c r="D66" t="s">
        <v>627</v>
      </c>
      <c r="E66" t="s">
        <v>1301</v>
      </c>
      <c r="F66" t="s">
        <v>1352</v>
      </c>
      <c r="G66" s="36" t="s">
        <v>1060</v>
      </c>
      <c r="H66" t="s">
        <v>1086</v>
      </c>
      <c r="I66" t="str">
        <f t="shared" si="2"/>
        <v>Sysco San Diego, CA</v>
      </c>
    </row>
    <row r="67" spans="1:9" x14ac:dyDescent="0.35">
      <c r="A67" t="s">
        <v>965</v>
      </c>
      <c r="B67" t="s">
        <v>966</v>
      </c>
      <c r="C67" s="38" t="s">
        <v>1549</v>
      </c>
      <c r="D67" t="s">
        <v>627</v>
      </c>
      <c r="E67" t="s">
        <v>1301</v>
      </c>
      <c r="F67" t="s">
        <v>1340</v>
      </c>
      <c r="G67" s="36" t="s">
        <v>1060</v>
      </c>
      <c r="H67" t="s">
        <v>425</v>
      </c>
      <c r="I67" t="str">
        <f t="shared" si="2"/>
        <v>Sysco Sacramento, CA</v>
      </c>
    </row>
    <row r="68" spans="1:9" x14ac:dyDescent="0.35">
      <c r="A68" t="s">
        <v>971</v>
      </c>
      <c r="B68" t="s">
        <v>972</v>
      </c>
      <c r="C68" s="38" t="s">
        <v>1549</v>
      </c>
      <c r="D68" t="s">
        <v>627</v>
      </c>
      <c r="E68" t="s">
        <v>1301</v>
      </c>
      <c r="F68" t="s">
        <v>1352</v>
      </c>
      <c r="G68" s="36" t="s">
        <v>1060</v>
      </c>
      <c r="H68" t="s">
        <v>1271</v>
      </c>
      <c r="I68" t="str">
        <f t="shared" si="2"/>
        <v>Sysco Ventura, CA</v>
      </c>
    </row>
    <row r="69" spans="1:9" x14ac:dyDescent="0.35">
      <c r="A69" t="s">
        <v>1036</v>
      </c>
      <c r="B69" t="s">
        <v>1037</v>
      </c>
      <c r="C69" s="38" t="s">
        <v>1549</v>
      </c>
      <c r="D69" t="s">
        <v>627</v>
      </c>
      <c r="E69" t="s">
        <v>1301</v>
      </c>
      <c r="F69" t="s">
        <v>1352</v>
      </c>
      <c r="G69" s="36" t="s">
        <v>1060</v>
      </c>
      <c r="H69" t="s">
        <v>1095</v>
      </c>
      <c r="I69" t="str">
        <f t="shared" si="2"/>
        <v>Sysco Riverside, CA</v>
      </c>
    </row>
    <row r="70" spans="1:9" x14ac:dyDescent="0.35">
      <c r="A70" t="s">
        <v>1040</v>
      </c>
      <c r="B70" t="s">
        <v>1041</v>
      </c>
      <c r="C70" s="38" t="s">
        <v>1549</v>
      </c>
      <c r="D70" t="s">
        <v>627</v>
      </c>
      <c r="E70" t="s">
        <v>1301</v>
      </c>
      <c r="F70" t="s">
        <v>1365</v>
      </c>
      <c r="G70" s="36" t="s">
        <v>1060</v>
      </c>
      <c r="H70" t="s">
        <v>1277</v>
      </c>
      <c r="I70" t="str">
        <f t="shared" si="2"/>
        <v>Sysco Hawaii c/o DHX</v>
      </c>
    </row>
    <row r="71" spans="1:9" x14ac:dyDescent="0.35">
      <c r="A71" t="s">
        <v>624</v>
      </c>
      <c r="B71" t="s">
        <v>625</v>
      </c>
      <c r="C71" s="38" t="s">
        <v>1549</v>
      </c>
      <c r="D71" t="s">
        <v>627</v>
      </c>
      <c r="E71" t="s">
        <v>1303</v>
      </c>
      <c r="F71" t="s">
        <v>1339</v>
      </c>
      <c r="G71" s="36" t="s">
        <v>1060</v>
      </c>
      <c r="H71" t="s">
        <v>1061</v>
      </c>
      <c r="I71" t="str">
        <f t="shared" si="2"/>
        <v>Sysco Denver, CO</v>
      </c>
    </row>
    <row r="72" spans="1:9" x14ac:dyDescent="0.35">
      <c r="A72" t="s">
        <v>865</v>
      </c>
      <c r="B72" t="s">
        <v>866</v>
      </c>
      <c r="C72" s="38" t="s">
        <v>1549</v>
      </c>
      <c r="D72" t="s">
        <v>627</v>
      </c>
      <c r="E72" t="s">
        <v>1301</v>
      </c>
      <c r="F72" t="s">
        <v>1344</v>
      </c>
      <c r="G72" s="36" t="s">
        <v>1060</v>
      </c>
      <c r="H72" t="s">
        <v>1254</v>
      </c>
      <c r="I72" t="str">
        <f t="shared" si="2"/>
        <v>Sysco Idaho-Boise, ID</v>
      </c>
    </row>
    <row r="73" spans="1:9" x14ac:dyDescent="0.35">
      <c r="A73" t="s">
        <v>994</v>
      </c>
      <c r="B73" t="s">
        <v>995</v>
      </c>
      <c r="C73" s="38" t="s">
        <v>1549</v>
      </c>
      <c r="D73" t="s">
        <v>627</v>
      </c>
      <c r="E73" t="s">
        <v>1301</v>
      </c>
      <c r="F73" t="s">
        <v>1358</v>
      </c>
      <c r="G73" s="36" t="s">
        <v>1060</v>
      </c>
      <c r="H73" t="s">
        <v>1089</v>
      </c>
      <c r="I73" t="str">
        <f t="shared" si="2"/>
        <v>Sysco Spokane, WA</v>
      </c>
    </row>
    <row r="74" spans="1:9" x14ac:dyDescent="0.35">
      <c r="A74" t="s">
        <v>739</v>
      </c>
      <c r="B74" t="s">
        <v>740</v>
      </c>
      <c r="C74" s="38" t="s">
        <v>1549</v>
      </c>
      <c r="D74" t="s">
        <v>627</v>
      </c>
      <c r="E74" t="s">
        <v>1301</v>
      </c>
      <c r="F74" t="s">
        <v>1344</v>
      </c>
      <c r="G74" s="36" t="s">
        <v>1060</v>
      </c>
      <c r="H74" t="s">
        <v>1066</v>
      </c>
      <c r="I74" t="str">
        <f t="shared" si="2"/>
        <v>Sysco Montana, MT</v>
      </c>
    </row>
    <row r="75" spans="1:9" x14ac:dyDescent="0.35">
      <c r="A75" t="s">
        <v>954</v>
      </c>
      <c r="B75" t="s">
        <v>955</v>
      </c>
      <c r="C75" s="38" t="s">
        <v>1549</v>
      </c>
      <c r="D75" t="s">
        <v>627</v>
      </c>
      <c r="E75" t="s">
        <v>1301</v>
      </c>
      <c r="F75" t="s">
        <v>1358</v>
      </c>
      <c r="G75" s="36" t="s">
        <v>1060</v>
      </c>
      <c r="H75" t="s">
        <v>1264</v>
      </c>
      <c r="I75" t="str">
        <f t="shared" si="2"/>
        <v>Sysco Portland, OR</v>
      </c>
    </row>
    <row r="76" spans="1:9" x14ac:dyDescent="0.35">
      <c r="A76" t="s">
        <v>889</v>
      </c>
      <c r="B76" t="s">
        <v>890</v>
      </c>
      <c r="C76" s="38" t="s">
        <v>1549</v>
      </c>
      <c r="D76" t="s">
        <v>627</v>
      </c>
      <c r="E76" t="s">
        <v>1301</v>
      </c>
      <c r="G76" s="36" t="s">
        <v>1060</v>
      </c>
      <c r="H76" t="s">
        <v>1256</v>
      </c>
      <c r="I76" t="str">
        <f t="shared" si="2"/>
        <v>Sysco Intermountain, UT</v>
      </c>
    </row>
    <row r="77" spans="1:9" x14ac:dyDescent="0.35">
      <c r="A77" t="s">
        <v>952</v>
      </c>
      <c r="B77" t="s">
        <v>953</v>
      </c>
      <c r="C77" s="38" t="s">
        <v>1549</v>
      </c>
      <c r="D77" t="s">
        <v>627</v>
      </c>
      <c r="E77" t="s">
        <v>1301</v>
      </c>
      <c r="F77" t="s">
        <v>1358</v>
      </c>
      <c r="G77" s="36" t="s">
        <v>1060</v>
      </c>
      <c r="H77" t="s">
        <v>1263</v>
      </c>
      <c r="I77" t="str">
        <f t="shared" si="2"/>
        <v>Sysco Seattle, WA</v>
      </c>
    </row>
  </sheetData>
  <autoFilter ref="A1:I77" xr:uid="{FBDE2BCA-2A8C-47AB-B7A6-DC75AA0515FD}"/>
  <conditionalFormatting sqref="H1:H1048576 I1">
    <cfRule type="duplicateValues" dxfId="1576" priority="43"/>
  </conditionalFormatting>
  <hyperlinks>
    <hyperlink ref="C2" location="CN_IAK!A1" display="Link to Tab" xr:uid="{A3F04D5B-3E06-491B-BAB3-62782BC6332F}"/>
    <hyperlink ref="C3" location="CN_CHI!A1" display="Link to Tab" xr:uid="{6B50EBD8-F51D-4E50-8888-D105DDA14635}"/>
    <hyperlink ref="C4" location="CN_CIL!A1" display="Link to Tab" xr:uid="{5D0EE9CE-0CDA-4F63-BEFC-5428DC8062E0}"/>
    <hyperlink ref="C5" location="CN_KSC!A1" display="Link to Tab" xr:uid="{C83395ED-F534-4654-B4F9-0E4B665DC49A}"/>
    <hyperlink ref="C6" location="CN_MMN!A1" display="Link to Tab" xr:uid="{DD60559C-C0DF-4184-A7F7-ABB9C49F613B}"/>
    <hyperlink ref="C7" location="CN_ASI!A1" display="Link to Tab" xr:uid="{098CF5C2-D002-4F50-8B47-06E671FB47B9}"/>
    <hyperlink ref="C8" location="CN_WMN!A1" display="Link to Tab" xr:uid="{C1F73090-1918-4EC8-BF47-74EAEF108FD7}"/>
    <hyperlink ref="C9" location="CN_STL!A1" display="Link to Tab" xr:uid="{8C65A47E-7985-403E-9862-F910F5FF8137}"/>
    <hyperlink ref="C10" location="CN_FND!A1" display="Link to Tab" xr:uid="{82DA9ACF-B891-4600-BDA8-6CA1E343178E}"/>
    <hyperlink ref="C11" location="CN_LNC!A1" display="Link to Tab" xr:uid="{33FD214F-5D82-4334-BD38-6BA136F44CE6}"/>
    <hyperlink ref="C12" location="CN_BRB!A1" display="Link to Tab" xr:uid="{25F9937B-87AD-4B79-8D46-B0166AFF5901}"/>
    <hyperlink ref="C13" location="CN_EWI!A1" display="Link to Tab" xr:uid="{E8528439-CE1E-45E8-8BAA-C584D205BC3A}"/>
    <hyperlink ref="C14" location="MA_DET!A1" display="Link to Tab" xr:uid="{ACBE7A66-37FD-47BA-89F2-727C331FFE69}"/>
    <hyperlink ref="C15" location="MA_GRP!A1" display="Link to Tab" xr:uid="{607F1344-92C5-4363-A653-D9A1E1F24D61}"/>
    <hyperlink ref="C16" location="MA_PTS!A1" display="Link to Tab" xr:uid="{A2D971E6-8149-43C2-8745-BA1B1663210A}"/>
    <hyperlink ref="C17" location="MA_CPA!A1" display="Link to Tab" xr:uid="{0A1A1745-27D4-4E2C-B76D-0A5CCE5DCF4E}"/>
    <hyperlink ref="C18" location="MA_PHA!A1" display="Link to Tab" xr:uid="{7D57CDD1-DCBF-4D29-9EFB-256F08C8573B}"/>
    <hyperlink ref="C19" location="MA_ALT!A1" display="Link to Tab" xr:uid="{F8DC7E7A-D74E-4C57-9506-29CFAE17B347}"/>
    <hyperlink ref="C20" location="MA_VGA!A1" display="Link to Tab" xr:uid="{5FD5E764-9B62-44E3-BABB-C5AF4A8DE019}"/>
    <hyperlink ref="C21" location="MA_HMP!A1" display="Link to Tab" xr:uid="{DDE6F633-25E2-46AE-94D9-2F26AD26DB24}"/>
    <hyperlink ref="C22" location="MA_BNE!A1" display="Link to Tab" xr:uid="{15E82A33-5BF9-4956-91AE-BB0EC62B34E7}"/>
    <hyperlink ref="C23" location="MW_IND!A1" display="Link to Tab" xr:uid="{79777C61-60CA-44F0-9CD2-7C2A9B669BB9}"/>
    <hyperlink ref="C24" location="MW_LVL!A1" display="Link to Tab" xr:uid="{BC1B508E-9ECA-443C-B930-F928705536E7}"/>
    <hyperlink ref="C25" location="MW_CNC!A1" display="Link to Tab" xr:uid="{0E9937A8-F03B-4262-A7A4-D7F318D54F61}"/>
    <hyperlink ref="C26" location="MW_CLV!A1" display="Link to Tab" xr:uid="{29711A89-0501-4472-A12B-FC3EBDD6DA62}"/>
    <hyperlink ref="C27" location="NE_CCT!A1" display="Link to Tab" xr:uid="{C3C02E6C-B9BD-47FB-B0D6-7A78BD711959}"/>
    <hyperlink ref="C28" location="NE_BST!A1" display="Link to Tab" xr:uid="{2AD0FB0B-3D6D-42D4-931A-6CDBA3D5159F}"/>
    <hyperlink ref="C29" location="NE_BLT!A1" display="Link to Tab" xr:uid="{A16882C6-BEF4-4B19-8050-B9606AEE4779}"/>
    <hyperlink ref="C30" location="NE_EMD!A1" display="Link to Tab" xr:uid="{AFF185A3-E2C8-459A-8CBC-18DEBCB4D604}"/>
    <hyperlink ref="C31" location="NE_NEN!A1" display="Link to Tab" xr:uid="{8052834E-27B4-4956-95B3-89C014A64E76}"/>
    <hyperlink ref="C32" location="NE_MNY!A1" display="Link to Tab" xr:uid="{1C4366A5-FFBC-4672-B5FF-77DF546ADB8A}"/>
    <hyperlink ref="C33" location="NE_ALB!A1" display="Link to Tab" xr:uid="{7D959ED3-DCDD-4793-9C8E-AC68CB72A43B}"/>
    <hyperlink ref="C34" location="NE_SYR!A1" display="Link to Tab" xr:uid="{46542E1C-7C1B-46D6-91A1-B55575F96398}"/>
    <hyperlink ref="C35" location="NE_LIN!A1" display="Link to Tab" xr:uid="{E9EB073D-0C98-4CB6-BF1F-B0BDEE1F975B}"/>
    <hyperlink ref="C36" location="SE_CAL!A1" display="Link to Tab" xr:uid="{D07579CB-1C9C-4DB9-8A50-B423B273AC96}"/>
    <hyperlink ref="C37" location="SE_GFC!A1" display="Link to Tab" xr:uid="{D4B2A3AD-F458-4763-AE90-F2C03605BAFF}"/>
    <hyperlink ref="C38" location="SE_ARK!A1" display="Link to Tab" xr:uid="{5ED046B2-7847-4FE3-9095-C8B62F7AF0DE}"/>
    <hyperlink ref="C39" location="SE_JKV!A1" display="Link to Tab" xr:uid="{FCA8C7B3-849A-45DE-BE69-5AEB787BEB23}"/>
    <hyperlink ref="C40" location="SE_CFL!A1" display="Link to Tab" xr:uid="{C274CB60-CE0E-4B4F-9396-1CCA6D50B20C}"/>
    <hyperlink ref="C42" location="SE_WFL!A1" display="Link to Tab" xr:uid="{7C4A5220-61A4-463A-807B-04B3CF3B6398}"/>
    <hyperlink ref="C43" location="SE_EFL!A1" display="Link to Tab" xr:uid="{A7616CA2-6461-4C0A-A1F0-9415421F64E3}"/>
    <hyperlink ref="C44" location="SE_SFL!A1" display="Link to Tab" xr:uid="{D0EE49C2-9BC9-47A2-B5FF-AFF89F7A28BC}"/>
    <hyperlink ref="C45" location="SE_BSE!A1" display="Link to Tab" xr:uid="{EF7AD5BB-652E-4BB9-B754-8C89655C9899}"/>
    <hyperlink ref="C46" location="SE_ATL!A1" display="Link to Tab" xr:uid="{0646FF53-1DE9-47DE-AAD3-AD1DD9E56F69}"/>
    <hyperlink ref="C47" location="SE_NLA!A1" display="Link to Tab" xr:uid="{1E5A2A19-B56A-4584-97B5-C8E09894B0E2}"/>
    <hyperlink ref="C48" location="SE_JKS!A1" display="Link to Tab" xr:uid="{C2CD864D-8682-4813-A67C-61052A6B0437}"/>
    <hyperlink ref="C49" location="SE_CHL!A1" display="Link to Tab" xr:uid="{67704263-586E-4038-9E3E-9A43FD7D5974}"/>
    <hyperlink ref="C50" location="SE_RLG!A1" display="Link to Tab" xr:uid="{F80B1ADD-A6A6-42CF-B06F-CE2058696F56}"/>
    <hyperlink ref="C51" location="SE_CLB!A1" display="Link to Tab" xr:uid="{419B15C0-18AD-407F-B55F-A1C503BC8758}"/>
    <hyperlink ref="C52" location="SE_NSH!A1" display="Link to Tab" xr:uid="{430FAF18-36BE-486B-8A03-5E4082DB3BD0}"/>
    <hyperlink ref="C53" location="SE_MEM!A1" display="Link to Tab" xr:uid="{1953D3AF-3D08-4105-B099-F6CFCECDE03D}"/>
    <hyperlink ref="C54" location="SE_KNX!A1" display="Link to Tab" xr:uid="{FA852CED-48C0-4DA9-8EC0-22A0961362EE}"/>
    <hyperlink ref="C55" location="SW_NMX!A1" display="Link to Tab" xr:uid="{7917E1A1-CB9A-4A4C-BD31-8C821D87F0ED}"/>
    <hyperlink ref="C56" location="SW_OKC!A1" display="Link to Tab" xr:uid="{6DCDB3C1-9D69-44E0-A8AB-A22D2AAB8A76}"/>
    <hyperlink ref="C57" location="SW_DLS!A1" display="Link to Tab" xr:uid="{B3DE603A-50BD-41E1-9DC6-4FE66F3E3F62}"/>
    <hyperlink ref="C58" location="SW_HST!A1" display="Link to Tab" xr:uid="{7E3D5490-314A-4F37-B9C5-5EEB6AD331B9}"/>
    <hyperlink ref="C59" location="SW_CTX!A1" display="Link to Tab" xr:uid="{70D79DEC-689D-4484-B73C-99AE63663070}"/>
    <hyperlink ref="C60" location="SW_ETX!A1" display="Link to Tab" xr:uid="{DCE3629B-A723-4D1C-BD12-5CC8A0130D54}"/>
    <hyperlink ref="C61" location="SW_WTX!A1" display="Link to Tab" xr:uid="{E4278EA9-A428-4529-B763-5D94486AE9EB}"/>
    <hyperlink ref="C62" location="WS_ARZ!A1" display="Link to Tab" xr:uid="{0440AD35-740B-4287-94AC-C6879409B083}"/>
    <hyperlink ref="C63" location="WS_CCA!A1" display="Link to Tab" xr:uid="{59A87496-A0D0-4922-A2CE-67A121080128}"/>
    <hyperlink ref="C64" location="WS_LAC!A1" display="Link to Tab" xr:uid="{E89D5C3B-3ED5-45D7-8D63-8B667B188DC1}"/>
    <hyperlink ref="C65" location="WS_SFA!A1" display="Link to Tab" xr:uid="{1FAE0586-F926-4339-A1A4-2C42645B7550}"/>
    <hyperlink ref="C66" location="WS_SDG!A1" display="Link to Tab" xr:uid="{0FBBC82B-0D94-4FF7-874D-C7045EE4B5A2}"/>
    <hyperlink ref="C67" location="WS_SAC!A1" display="Link to Tab" xr:uid="{C9D897C4-2229-4E95-8F91-67D2E337BBAE}"/>
    <hyperlink ref="C68" location="WS_VNT!A1" display="Link to Tab" xr:uid="{4A4214FB-8762-43FA-AF46-E600141AD8B3}"/>
    <hyperlink ref="C69" location="WS_RVS!A1" display="Link to Tab" xr:uid="{953CF2E8-A3D2-4FC9-AB47-A55AF506647C}"/>
    <hyperlink ref="C70" location="WS_HAI!A1" display="Link to Tab" xr:uid="{60C8BB43-5D49-41CD-849C-80F07FB4FCFC}"/>
    <hyperlink ref="C71" location="WS_DNV!A1" display="Link to Tab" xr:uid="{7411A6DD-1C3A-4E48-BC7E-8E26C355782A}"/>
    <hyperlink ref="C72" location="WS_BID!A1" display="Link to Tab" xr:uid="{35DE67D8-B13F-4569-98A2-4647F0F62ED4}"/>
    <hyperlink ref="C73" location="WS_SPK!A1" display="Link to Tab" xr:uid="{CD98739C-D10C-44E1-984B-B2EB32BF0CAD}"/>
    <hyperlink ref="C74" location="WS_MNT!A1" display="Link to Tab" xr:uid="{433A5845-DF66-4E28-A22F-A57E8F15EAFB}"/>
    <hyperlink ref="C75" location="WS_POR!A1" display="Link to Tab" xr:uid="{4D325BFC-FC8E-49E5-9583-C786CB8705A7}"/>
    <hyperlink ref="C76" location="WS_ITM!A1" display="Link to Tab" xr:uid="{659CD879-97F6-4A57-A587-4F0131DDDF8F}"/>
    <hyperlink ref="C77" location="WS_SWA!A1" display="Link to Tab" xr:uid="{67FC8E2E-B56C-4205-80B4-34C3FA9CD0EB}"/>
    <hyperlink ref="C41" location="SE_TPB!Print_Area" display="Link to Tab" xr:uid="{D9C3D240-E4F7-450D-A3EC-EFF3A789E9DA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85F46-C705-48F7-9A53-9AA3FC4586A6}">
  <sheetPr codeName="Sheet20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1500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000008500074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MA_PHA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Philadelphia, PA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Location'!$C:$C,MA_PHA!$J$3,'Purchases by Location'!$K:$K,TEXT(MA_PHA!$H13,"00000000000000"))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Location'!$C:$C,MA_PHA!$J$3,'Purchases by Location'!$K:$K,TEXT(MA_PHA!$H14,"00000000000000"))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Location'!$C:$C,MA_PHA!$J$3,'Purchases by Location'!$K:$K,TEXT(MA_PHA!$H15,"00000000000000"))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Location'!$C:$C,MA_PHA!$J$3,'Purchases by Location'!$K:$K,TEXT(MA_PHA!$H16,"00000000000000"))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Location'!$C:$C,MA_PHA!$J$3,'Purchases by Location'!$K:$K,TEXT(MA_PHA!$H17,"00000000000000"))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Location'!$C:$C,MA_PHA!$J$3,'Purchases by Location'!$K:$K,TEXT(MA_PHA!$H18,"00000000000000"))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Location'!$C:$C,MA_PHA!$J$3,'Purchases by Location'!$K:$K,TEXT(MA_PHA!$H19,"00000000000000"))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Location'!$C:$C,MA_PHA!$J$3,'Purchases by Location'!$K:$K,TEXT(MA_PHA!$H20,"00000000000000"))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Location'!$C:$C,MA_PHA!$J$3,'Purchases by Location'!$K:$K,TEXT(MA_PHA!$H21,"00000000000000"))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Location'!$C:$C,MA_PHA!$J$3,'Purchases by Location'!$K:$K,TEXT(MA_PHA!$H22,"00000000000000"))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Location'!$C:$C,MA_PHA!$J$3,'Purchases by Location'!$K:$K,TEXT(MA_PHA!$H23,"00000000000000"))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Location'!$C:$C,MA_PHA!$J$3,'Purchases by Location'!$K:$K,TEXT(MA_PHA!$H25,"00000000000000"))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Location'!$C:$C,MA_PHA!$J$3,'Purchases by Location'!$K:$K,TEXT(MA_PHA!$H26,"00000000000000"))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Location'!$C:$C,MA_PHA!$J$3,'Purchases by Location'!$K:$K,TEXT(MA_PHA!$H27,"00000000000000"))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Location'!$C:$C,MA_PHA!$J$3,'Purchases by Location'!$K:$K,TEXT(MA_PHA!$H28,"00000000000000"))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Location'!$C:$C,MA_PHA!$J$3,'Purchases by Location'!$K:$K,TEXT(MA_PHA!$H29,"00000000000000"))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Location'!$C:$C,MA_PHA!$J$3,'Purchases by Location'!$K:$K,TEXT(MA_PHA!$H30,"00000000000000"))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Location'!$C:$C,MA_PHA!$J$3,'Purchases by Location'!$K:$K,TEXT(MA_PHA!$H31,"00000000000000"))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Location'!$C:$C,MA_PHA!$J$3,'Purchases by Location'!$K:$K,TEXT(MA_PHA!$H32,"00000000000000"))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Location'!$C:$C,MA_PHA!$J$3,'Purchases by Location'!$K:$K,TEXT(MA_PHA!$H33,"00000000000000"))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Location'!$C:$C,MA_PHA!$J$3,'Purchases by Location'!$K:$K,TEXT(MA_PHA!$H34,"00000000000000"))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Location'!$C:$C,MA_PHA!$J$3,'Purchases by Location'!$K:$K,TEXT(MA_PHA!$H35,"00000000000000"))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Location'!$C:$C,MA_PHA!$J$3,'Purchases by Location'!$K:$K,TEXT(MA_PHA!$H36,"00000000000000"))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Location'!$C:$C,MA_PHA!$J$3,'Purchases by Location'!$K:$K,TEXT(MA_PHA!$H37,"00000000000000"))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Location'!$C:$C,MA_PHA!$J$3,'Purchases by Location'!$K:$K,TEXT(MA_PHA!$H38,"00000000000000"))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Location'!$C:$C,MA_PHA!$J$3,'Purchases by Location'!$K:$K,TEXT(MA_PHA!$H39,"00000000000000"))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Location'!$C:$C,MA_PHA!$J$3,'Purchases by Location'!$K:$K,TEXT(MA_PHA!$H40,"00000000000000"))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Location'!$C:$C,MA_PHA!$J$3,'Purchases by Location'!$K:$K,TEXT(MA_PHA!$H41,"00000000000000"))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Location'!$C:$C,MA_PHA!$J$3,'Purchases by Location'!$K:$K,TEXT(MA_PHA!$H42,"00000000000000"))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Location'!$C:$C,MA_PHA!$J$3,'Purchases by Location'!$K:$K,TEXT(MA_PHA!$H43,"00000000000000"))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Location'!$C:$C,MA_PHA!$J$3,'Purchases by Location'!$K:$K,TEXT(MA_PHA!$H44,"00000000000000"))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Location'!$C:$C,MA_PHA!$J$3,'Purchases by Location'!$K:$K,TEXT(MA_PHA!$H45,"00000000000000"))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Location'!$C:$C,MA_PHA!$J$3,'Purchases by Location'!$K:$K,TEXT(MA_PHA!$H46,"00000000000000"))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Location'!$C:$C,MA_PHA!$J$3,'Purchases by Location'!$K:$K,TEXT(MA_PHA!$H47,"00000000000000"))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Location'!$C:$C,MA_PHA!$J$3,'Purchases by Location'!$K:$K,TEXT(MA_PHA!$H48,"00000000000000"))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Location'!$C:$C,MA_PHA!$J$3,'Purchases by Location'!$K:$K,TEXT(MA_PHA!$H49,"00000000000000"))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Location'!$C:$C,MA_PHA!$J$3,'Purchases by Location'!$K:$K,TEXT(MA_PHA!$H50,"00000000000000"))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Location'!$C:$C,MA_PHA!$J$3,'Purchases by Location'!$K:$K,TEXT(MA_PHA!$H51,"00000000000000"))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Location'!$C:$C,MA_PHA!$J$3,'Purchases by Location'!$K:$K,TEXT(MA_PHA!$H52,"00000000000000"))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Location'!$C:$C,MA_PHA!$J$3,'Purchases by Location'!$K:$K,TEXT(MA_PHA!$H53,"00000000000000"))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Location'!$C:$C,MA_PHA!$J$3,'Purchases by Location'!$K:$K,TEXT(MA_PHA!$H54,"00000000000000"))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Location'!$C:$C,MA_PHA!$J$3,'Purchases by Location'!$K:$K,TEXT(MA_PHA!$H55,"00000000000000"))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Jeff Smith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Affinity-NE-E.PA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jsmith@REDGOLD.com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609.605.7895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Location'!$C:$C,MA_PHA!$J$3,'Purchases by Location'!$K:$K,TEXT(MA_PHA!$H61,"00000000000000"))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Location'!$C:$C,MA_PHA!$J$3,'Purchases by Location'!$K:$K,TEXT(MA_PHA!$H62,"00000000000000"))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Location'!$C:$C,MA_PHA!$J$3,'Purchases by Location'!$K:$K,TEXT(MA_PHA!$H63,"00000000000000"))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Location'!$C:$C,MA_PHA!$J$3,'Purchases by Location'!$K:$K,TEXT(MA_PHA!$H64,"00000000000000"))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Location'!$C:$C,MA_PHA!$J$3,'Purchases by Location'!$K:$K,TEXT(MA_PHA!$H65,"00000000000000"))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Location'!$C:$C,MA_PHA!$J$3,'Purchases by Location'!$K:$K,TEXT(MA_PHA!$H66,"00000000000000"))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Location'!$C:$C,MA_PHA!$J$3,'Purchases by Location'!$K:$K,TEXT(MA_PHA!$H67,"00000000000000"))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Location'!$C:$C,MA_PHA!$J$3,'Purchases by Location'!$K:$K,TEXT(MA_PHA!$H68,"00000000000000"))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Location'!$C:$C,MA_PHA!$J$3,'Purchases by Location'!$K:$K,TEXT(MA_PHA!$H69,"00000000000000"))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Location'!$C:$C,MA_PHA!$J$3,'Purchases by Location'!$K:$K,TEXT(MA_PHA!$H70,"00000000000000"))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Location'!$C:$C,MA_PHA!$J$3,'Purchases by Location'!$K:$K,TEXT(MA_PHA!$H71,"00000000000000"))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Location'!$C:$C,MA_PHA!$J$3,'Purchases by Location'!$K:$K,TEXT(MA_PHA!$H72,"00000000000000"))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Location'!$C:$C,MA_PHA!$J$3,'Purchases by Location'!$K:$K,TEXT(MA_PHA!$H73,"00000000000000"))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Location'!$C:$C,MA_PHA!$J$3,'Purchases by Location'!$K:$K,TEXT(MA_PHA!$H74,"00000000000000"))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Location'!$C:$C,MA_PHA!$J$3,'Purchases by Location'!$K:$K,TEXT(MA_PHA!$H75,"00000000000000"))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Location'!$C:$C,MA_PHA!$J$3,'Purchases by Location'!$K:$K,TEXT(MA_PHA!$H76,"00000000000000"))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Location'!$C:$C,MA_PHA!$J$3,'Purchases by Location'!$K:$K,TEXT(MA_PHA!$H77,"00000000000000"))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Location'!$C:$C,MA_PHA!$J$3,'Purchases by Location'!$K:$K,TEXT(MA_PHA!$H78,"00000000000000"))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Location'!$C:$C,MA_PHA!$J$3,'Purchases by Location'!$K:$K,TEXT(MA_PHA!$H79,"00000000000000"))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Location'!$C:$C,MA_PHA!$J$3,'Purchases by Location'!$K:$K,TEXT(MA_PHA!$H80,"00000000000000"))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Location'!$C:$C,MA_PHA!$J$3,'Purchases by Location'!$K:$K,TEXT(MA_PHA!$H81,"00000000000000"))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Location'!$C:$C,MA_PHA!$J$3,'Purchases by Location'!$K:$K,TEXT(MA_PHA!$H82,"00000000000000"))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Location'!$C:$C,MA_PHA!$J$3,'Purchases by Location'!$K:$K,TEXT(MA_PHA!$H83,"00000000000000"))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Location'!$C:$C,MA_PHA!$J$3,'Purchases by Location'!$K:$K,TEXT(MA_PHA!$H84,"00000000000000"))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Location'!$C:$C,MA_PHA!$J$3,'Purchases by Location'!$K:$K,TEXT(MA_PHA!$H85,"00000000000000"))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Location'!$C:$C,MA_PHA!$J$3,'Purchases by Location'!$K:$K,TEXT(MA_PHA!$H86,"00000000000000"))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Location'!$C:$C,MA_PHA!$J$3,'Purchases by Location'!$K:$K,TEXT(MA_PHA!$H87,"00000000000000"))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Location'!$C:$C,MA_PHA!$J$3,'Purchases by Location'!$K:$K,TEXT(MA_PHA!$H88,"00000000000000"))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Location'!$C:$C,MA_PHA!$J$3,'Purchases by Location'!$K:$K,TEXT(MA_PHA!$H89,"00000000000000"))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Location'!$C:$C,MA_PHA!$J$3,'Purchases by Location'!$K:$K,TEXT(MA_PHA!$H90,"00000000000000"))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Location'!$C:$C,MA_PHA!$J$3,'Purchases by Location'!$K:$K,TEXT(MA_PHA!$H91,"00000000000000"))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Location'!$C:$C,MA_PHA!$J$3,'Purchases by Location'!$K:$K,TEXT(MA_PHA!$H92,"00000000000000"))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Location'!$C:$C,MA_PHA!$J$3,'Purchases by Location'!$K:$K,TEXT(MA_PHA!$H93,"00000000000000"))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Location'!$C:$C,MA_PHA!$J$3,'Purchases by Location'!$K:$K,TEXT(MA_PHA!$H94,"00000000000000"))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Location'!$C:$C,MA_PHA!$J$3,'Purchases by Location'!$K:$K,TEXT(MA_PHA!$H95,"00000000000000"))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Location'!$C:$C,MA_PHA!$J$3,'Purchases by Location'!$K:$K,TEXT(MA_PHA!$H96,"00000000000000"))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Location'!$C:$C,MA_PHA!$J$3,'Purchases by Location'!$K:$K,TEXT(MA_PHA!$H97,"00000000000000"))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Location'!$C:$C,MA_PHA!$J$3,'Purchases by Location'!$K:$K,TEXT(MA_PHA!$H98,"00000000000000"))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Location'!$C:$C,MA_PHA!$J$3,'Purchases by Location'!$K:$K,TEXT(MA_PHA!$H99,"00000000000000"))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Location'!$C:$C,MA_PHA!$J$3,'Purchases by Location'!$K:$K,TEXT(MA_PHA!$H101,"00000000000000"))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Location'!$C:$C,MA_PHA!$J$3,'Purchases by Location'!$K:$K,TEXT(MA_PHA!$H102,"00000000000000"))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Location'!$C:$C,MA_PHA!$J$3,'Purchases by Location'!$K:$K,TEXT(MA_PHA!$H103,"00000000000000"))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Location'!$C:$C,MA_PHA!$J$3,'Purchases by Location'!$K:$K,TEXT(MA_PHA!$H104,"00000000000000"))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Location'!$C:$C,MA_PHA!$J$3,'Purchases by Location'!$K:$K,TEXT(MA_PHA!$H105,"00000000000000"))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Location'!$C:$C,MA_PHA!$J$3,'Purchases by Location'!$K:$K,TEXT(MA_PHA!$H106,"00000000000000"))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Location'!$C:$C,MA_PHA!$J$3,'Purchases by Location'!$K:$K,TEXT(MA_PHA!$H107,"00000000000000"))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Jeff Smith</v>
      </c>
      <c r="B109" s="48"/>
      <c r="C109" s="48"/>
      <c r="D109" s="25" t="str">
        <f>D57</f>
        <v>Todd Holmes</v>
      </c>
      <c r="E109" s="50" t="str">
        <f>E57</f>
        <v>Affinity-NE-E.PA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jsmith@REDGOLD.com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609.605.7895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R5ySmMWi2X4t3J/eFsG0REO7zwp3RSQc33AxeY/Av8GmcL+oNF0amI1o4Ko34cbV9xer2PugcUxG7+144m1ZMQ==" saltValue="ezezVoqwrXVYqE/BdZVLF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18" priority="15">
      <formula>$H10&gt;0</formula>
    </cfRule>
  </conditionalFormatting>
  <conditionalFormatting sqref="A108:A112">
    <cfRule type="expression" dxfId="1217" priority="3">
      <formula>$G108&gt;0</formula>
    </cfRule>
  </conditionalFormatting>
  <conditionalFormatting sqref="A13:F55 A61:F107 A56:A60 D56:E60">
    <cfRule type="expression" dxfId="1216" priority="9">
      <formula>$G13&gt;0</formula>
    </cfRule>
  </conditionalFormatting>
  <conditionalFormatting sqref="B13:B23">
    <cfRule type="duplicateValues" dxfId="1215" priority="19"/>
  </conditionalFormatting>
  <conditionalFormatting sqref="B28">
    <cfRule type="duplicateValues" dxfId="1214" priority="10"/>
  </conditionalFormatting>
  <conditionalFormatting sqref="B29:B33">
    <cfRule type="duplicateValues" dxfId="1213" priority="11"/>
  </conditionalFormatting>
  <conditionalFormatting sqref="B40">
    <cfRule type="duplicateValues" dxfId="1212" priority="12"/>
  </conditionalFormatting>
  <conditionalFormatting sqref="B44">
    <cfRule type="duplicateValues" dxfId="1211" priority="8"/>
    <cfRule type="duplicateValues" dxfId="1210" priority="13"/>
  </conditionalFormatting>
  <conditionalFormatting sqref="B48">
    <cfRule type="duplicateValues" dxfId="1209" priority="7"/>
    <cfRule type="duplicateValues" dxfId="1208" priority="14"/>
  </conditionalFormatting>
  <conditionalFormatting sqref="B62:B67">
    <cfRule type="duplicateValues" dxfId="1207" priority="6"/>
  </conditionalFormatting>
  <conditionalFormatting sqref="B71">
    <cfRule type="duplicateValues" dxfId="1206" priority="18"/>
  </conditionalFormatting>
  <conditionalFormatting sqref="B72:B85 B89:B99 B62:B70">
    <cfRule type="duplicateValues" dxfId="1205" priority="21"/>
  </conditionalFormatting>
  <conditionalFormatting sqref="B86 B88">
    <cfRule type="duplicateValues" dxfId="1204" priority="17"/>
  </conditionalFormatting>
  <conditionalFormatting sqref="B87 B34:B39 B25:B27 B49:B55 B45:B47 B41:B43">
    <cfRule type="duplicateValues" dxfId="1203" priority="20"/>
  </conditionalFormatting>
  <conditionalFormatting sqref="B89:B91">
    <cfRule type="duplicateValues" dxfId="1202" priority="5"/>
  </conditionalFormatting>
  <conditionalFormatting sqref="B93:B96">
    <cfRule type="duplicateValues" dxfId="1201" priority="4"/>
  </conditionalFormatting>
  <conditionalFormatting sqref="B101:B107">
    <cfRule type="duplicateValues" dxfId="1200" priority="16"/>
  </conditionalFormatting>
  <conditionalFormatting sqref="D110:D112">
    <cfRule type="expression" dxfId="1199" priority="1">
      <formula>$G110&gt;0</formula>
    </cfRule>
  </conditionalFormatting>
  <conditionalFormatting sqref="D108:E109">
    <cfRule type="expression" dxfId="1198" priority="2">
      <formula>$G108&gt;0</formula>
    </cfRule>
  </conditionalFormatting>
  <hyperlinks>
    <hyperlink ref="J1" location="Contents!A1" display="Back to Contents" xr:uid="{5634C6BE-6469-4E11-B61B-F1A1B48DB9B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E23B10-3200-46C4-AA1B-F81DFBBCF033}">
          <x14:formula1>
            <xm:f>Locations!$L:$L</xm:f>
          </x14:formula1>
          <xm:sqref>J2:M2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B91B6-14FE-44AE-873D-CF6C4EF27740}">
  <sheetPr codeName="Sheet21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1498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000008500047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MA_PTS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Pittsburgh, PA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Location'!$C:$C,MA_PTS!$J$3,'Purchases by Location'!$K:$K,TEXT(MA_PTS!$H13,"00000000000000"))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Location'!$C:$C,MA_PTS!$J$3,'Purchases by Location'!$K:$K,TEXT(MA_PTS!$H14,"00000000000000"))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Location'!$C:$C,MA_PTS!$J$3,'Purchases by Location'!$K:$K,TEXT(MA_PTS!$H15,"00000000000000"))</f>
        <v>1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Location'!$C:$C,MA_PTS!$J$3,'Purchases by Location'!$K:$K,TEXT(MA_PTS!$H16,"00000000000000"))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Location'!$C:$C,MA_PTS!$J$3,'Purchases by Location'!$K:$K,TEXT(MA_PTS!$H17,"00000000000000"))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Location'!$C:$C,MA_PTS!$J$3,'Purchases by Location'!$K:$K,TEXT(MA_PTS!$H18,"00000000000000"))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Location'!$C:$C,MA_PTS!$J$3,'Purchases by Location'!$K:$K,TEXT(MA_PTS!$H19,"00000000000000"))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Location'!$C:$C,MA_PTS!$J$3,'Purchases by Location'!$K:$K,TEXT(MA_PTS!$H20,"00000000000000"))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Location'!$C:$C,MA_PTS!$J$3,'Purchases by Location'!$K:$K,TEXT(MA_PTS!$H21,"00000000000000"))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Location'!$C:$C,MA_PTS!$J$3,'Purchases by Location'!$K:$K,TEXT(MA_PTS!$H22,"00000000000000"))</f>
        <v>1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Location'!$C:$C,MA_PTS!$J$3,'Purchases by Location'!$K:$K,TEXT(MA_PTS!$H23,"00000000000000"))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Location'!$C:$C,MA_PTS!$J$3,'Purchases by Location'!$K:$K,TEXT(MA_PTS!$H25,"00000000000000"))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Location'!$C:$C,MA_PTS!$J$3,'Purchases by Location'!$K:$K,TEXT(MA_PTS!$H26,"00000000000000"))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Location'!$C:$C,MA_PTS!$J$3,'Purchases by Location'!$K:$K,TEXT(MA_PTS!$H27,"00000000000000"))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Location'!$C:$C,MA_PTS!$J$3,'Purchases by Location'!$K:$K,TEXT(MA_PTS!$H28,"00000000000000"))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Location'!$C:$C,MA_PTS!$J$3,'Purchases by Location'!$K:$K,TEXT(MA_PTS!$H29,"00000000000000"))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Location'!$C:$C,MA_PTS!$J$3,'Purchases by Location'!$K:$K,TEXT(MA_PTS!$H30,"00000000000000"))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Location'!$C:$C,MA_PTS!$J$3,'Purchases by Location'!$K:$K,TEXT(MA_PTS!$H31,"00000000000000"))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Location'!$C:$C,MA_PTS!$J$3,'Purchases by Location'!$K:$K,TEXT(MA_PTS!$H32,"00000000000000"))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Location'!$C:$C,MA_PTS!$J$3,'Purchases by Location'!$K:$K,TEXT(MA_PTS!$H33,"00000000000000"))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Location'!$C:$C,MA_PTS!$J$3,'Purchases by Location'!$K:$K,TEXT(MA_PTS!$H34,"00000000000000"))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Location'!$C:$C,MA_PTS!$J$3,'Purchases by Location'!$K:$K,TEXT(MA_PTS!$H35,"00000000000000"))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Location'!$C:$C,MA_PTS!$J$3,'Purchases by Location'!$K:$K,TEXT(MA_PTS!$H36,"00000000000000"))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Location'!$C:$C,MA_PTS!$J$3,'Purchases by Location'!$K:$K,TEXT(MA_PTS!$H37,"00000000000000"))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Location'!$C:$C,MA_PTS!$J$3,'Purchases by Location'!$K:$K,TEXT(MA_PTS!$H38,"00000000000000"))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Location'!$C:$C,MA_PTS!$J$3,'Purchases by Location'!$K:$K,TEXT(MA_PTS!$H39,"00000000000000"))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Location'!$C:$C,MA_PTS!$J$3,'Purchases by Location'!$K:$K,TEXT(MA_PTS!$H40,"00000000000000"))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Location'!$C:$C,MA_PTS!$J$3,'Purchases by Location'!$K:$K,TEXT(MA_PTS!$H41,"00000000000000"))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Location'!$C:$C,MA_PTS!$J$3,'Purchases by Location'!$K:$K,TEXT(MA_PTS!$H42,"00000000000000"))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Location'!$C:$C,MA_PTS!$J$3,'Purchases by Location'!$K:$K,TEXT(MA_PTS!$H43,"00000000000000"))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Location'!$C:$C,MA_PTS!$J$3,'Purchases by Location'!$K:$K,TEXT(MA_PTS!$H44,"00000000000000"))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Location'!$C:$C,MA_PTS!$J$3,'Purchases by Location'!$K:$K,TEXT(MA_PTS!$H45,"00000000000000"))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Location'!$C:$C,MA_PTS!$J$3,'Purchases by Location'!$K:$K,TEXT(MA_PTS!$H46,"00000000000000"))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Location'!$C:$C,MA_PTS!$J$3,'Purchases by Location'!$K:$K,TEXT(MA_PTS!$H47,"00000000000000"))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Location'!$C:$C,MA_PTS!$J$3,'Purchases by Location'!$K:$K,TEXT(MA_PTS!$H48,"00000000000000"))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Location'!$C:$C,MA_PTS!$J$3,'Purchases by Location'!$K:$K,TEXT(MA_PTS!$H49,"00000000000000"))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Location'!$C:$C,MA_PTS!$J$3,'Purchases by Location'!$K:$K,TEXT(MA_PTS!$H50,"00000000000000"))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Location'!$C:$C,MA_PTS!$J$3,'Purchases by Location'!$K:$K,TEXT(MA_PTS!$H51,"00000000000000"))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Location'!$C:$C,MA_PTS!$J$3,'Purchases by Location'!$K:$K,TEXT(MA_PTS!$H52,"00000000000000"))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Location'!$C:$C,MA_PTS!$J$3,'Purchases by Location'!$K:$K,TEXT(MA_PTS!$H53,"00000000000000"))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Location'!$C:$C,MA_PTS!$J$3,'Purchases by Location'!$K:$K,TEXT(MA_PTS!$H54,"00000000000000"))</f>
        <v>1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Location'!$C:$C,MA_PTS!$J$3,'Purchases by Location'!$K:$K,TEXT(MA_PTS!$H55,"00000000000000"))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Jeff Smith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EFD Associates-W.PA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jsmith@REDGOLD.com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609.605.7895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Location'!$C:$C,MA_PTS!$J$3,'Purchases by Location'!$K:$K,TEXT(MA_PTS!$H61,"00000000000000"))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Location'!$C:$C,MA_PTS!$J$3,'Purchases by Location'!$K:$K,TEXT(MA_PTS!$H62,"00000000000000"))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Location'!$C:$C,MA_PTS!$J$3,'Purchases by Location'!$K:$K,TEXT(MA_PTS!$H63,"00000000000000"))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Location'!$C:$C,MA_PTS!$J$3,'Purchases by Location'!$K:$K,TEXT(MA_PTS!$H64,"00000000000000"))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Location'!$C:$C,MA_PTS!$J$3,'Purchases by Location'!$K:$K,TEXT(MA_PTS!$H65,"00000000000000"))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Location'!$C:$C,MA_PTS!$J$3,'Purchases by Location'!$K:$K,TEXT(MA_PTS!$H66,"00000000000000"))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Location'!$C:$C,MA_PTS!$J$3,'Purchases by Location'!$K:$K,TEXT(MA_PTS!$H67,"00000000000000"))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Location'!$C:$C,MA_PTS!$J$3,'Purchases by Location'!$K:$K,TEXT(MA_PTS!$H68,"00000000000000"))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Location'!$C:$C,MA_PTS!$J$3,'Purchases by Location'!$K:$K,TEXT(MA_PTS!$H69,"00000000000000"))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Location'!$C:$C,MA_PTS!$J$3,'Purchases by Location'!$K:$K,TEXT(MA_PTS!$H70,"00000000000000"))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Location'!$C:$C,MA_PTS!$J$3,'Purchases by Location'!$K:$K,TEXT(MA_PTS!$H71,"00000000000000"))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Location'!$C:$C,MA_PTS!$J$3,'Purchases by Location'!$K:$K,TEXT(MA_PTS!$H72,"00000000000000"))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Location'!$C:$C,MA_PTS!$J$3,'Purchases by Location'!$K:$K,TEXT(MA_PTS!$H73,"00000000000000"))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Location'!$C:$C,MA_PTS!$J$3,'Purchases by Location'!$K:$K,TEXT(MA_PTS!$H74,"00000000000000"))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Location'!$C:$C,MA_PTS!$J$3,'Purchases by Location'!$K:$K,TEXT(MA_PTS!$H75,"00000000000000"))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Location'!$C:$C,MA_PTS!$J$3,'Purchases by Location'!$K:$K,TEXT(MA_PTS!$H76,"00000000000000"))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Location'!$C:$C,MA_PTS!$J$3,'Purchases by Location'!$K:$K,TEXT(MA_PTS!$H77,"00000000000000"))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Location'!$C:$C,MA_PTS!$J$3,'Purchases by Location'!$K:$K,TEXT(MA_PTS!$H78,"00000000000000"))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Location'!$C:$C,MA_PTS!$J$3,'Purchases by Location'!$K:$K,TEXT(MA_PTS!$H79,"00000000000000"))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Location'!$C:$C,MA_PTS!$J$3,'Purchases by Location'!$K:$K,TEXT(MA_PTS!$H80,"00000000000000"))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Location'!$C:$C,MA_PTS!$J$3,'Purchases by Location'!$K:$K,TEXT(MA_PTS!$H81,"00000000000000"))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Location'!$C:$C,MA_PTS!$J$3,'Purchases by Location'!$K:$K,TEXT(MA_PTS!$H82,"00000000000000"))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Location'!$C:$C,MA_PTS!$J$3,'Purchases by Location'!$K:$K,TEXT(MA_PTS!$H83,"00000000000000"))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Location'!$C:$C,MA_PTS!$J$3,'Purchases by Location'!$K:$K,TEXT(MA_PTS!$H84,"00000000000000"))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Location'!$C:$C,MA_PTS!$J$3,'Purchases by Location'!$K:$K,TEXT(MA_PTS!$H85,"00000000000000"))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Location'!$C:$C,MA_PTS!$J$3,'Purchases by Location'!$K:$K,TEXT(MA_PTS!$H86,"00000000000000"))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Location'!$C:$C,MA_PTS!$J$3,'Purchases by Location'!$K:$K,TEXT(MA_PTS!$H87,"00000000000000"))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Location'!$C:$C,MA_PTS!$J$3,'Purchases by Location'!$K:$K,TEXT(MA_PTS!$H88,"00000000000000"))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Location'!$C:$C,MA_PTS!$J$3,'Purchases by Location'!$K:$K,TEXT(MA_PTS!$H89,"00000000000000"))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Location'!$C:$C,MA_PTS!$J$3,'Purchases by Location'!$K:$K,TEXT(MA_PTS!$H90,"00000000000000"))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Location'!$C:$C,MA_PTS!$J$3,'Purchases by Location'!$K:$K,TEXT(MA_PTS!$H91,"00000000000000"))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Location'!$C:$C,MA_PTS!$J$3,'Purchases by Location'!$K:$K,TEXT(MA_PTS!$H92,"00000000000000"))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Location'!$C:$C,MA_PTS!$J$3,'Purchases by Location'!$K:$K,TEXT(MA_PTS!$H93,"00000000000000"))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Location'!$C:$C,MA_PTS!$J$3,'Purchases by Location'!$K:$K,TEXT(MA_PTS!$H94,"00000000000000"))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Location'!$C:$C,MA_PTS!$J$3,'Purchases by Location'!$K:$K,TEXT(MA_PTS!$H95,"00000000000000"))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Location'!$C:$C,MA_PTS!$J$3,'Purchases by Location'!$K:$K,TEXT(MA_PTS!$H96,"00000000000000"))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Location'!$C:$C,MA_PTS!$J$3,'Purchases by Location'!$K:$K,TEXT(MA_PTS!$H97,"00000000000000"))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Location'!$C:$C,MA_PTS!$J$3,'Purchases by Location'!$K:$K,TEXT(MA_PTS!$H98,"00000000000000"))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Location'!$C:$C,MA_PTS!$J$3,'Purchases by Location'!$K:$K,TEXT(MA_PTS!$H99,"00000000000000"))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Location'!$C:$C,MA_PTS!$J$3,'Purchases by Location'!$K:$K,TEXT(MA_PTS!$H101,"00000000000000"))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Location'!$C:$C,MA_PTS!$J$3,'Purchases by Location'!$K:$K,TEXT(MA_PTS!$H102,"00000000000000"))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Location'!$C:$C,MA_PTS!$J$3,'Purchases by Location'!$K:$K,TEXT(MA_PTS!$H103,"00000000000000"))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Location'!$C:$C,MA_PTS!$J$3,'Purchases by Location'!$K:$K,TEXT(MA_PTS!$H104,"00000000000000"))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Location'!$C:$C,MA_PTS!$J$3,'Purchases by Location'!$K:$K,TEXT(MA_PTS!$H105,"00000000000000"))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Location'!$C:$C,MA_PTS!$J$3,'Purchases by Location'!$K:$K,TEXT(MA_PTS!$H106,"00000000000000"))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Location'!$C:$C,MA_PTS!$J$3,'Purchases by Location'!$K:$K,TEXT(MA_PTS!$H107,"00000000000000"))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Jeff Smith</v>
      </c>
      <c r="B109" s="48"/>
      <c r="C109" s="48"/>
      <c r="D109" s="25" t="str">
        <f>D57</f>
        <v>Todd Holmes</v>
      </c>
      <c r="E109" s="50" t="str">
        <f>E57</f>
        <v>EFD Associates-W.PA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jsmith@REDGOLD.com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609.605.7895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XeH6wyt+Vvrk9/82Sn/VkJUvbQV1G73sQYfxIKHRAzgGgOD8WN9U81sMh1qqF5v5CBiTxPpBgPFXloeZzKnwWw==" saltValue="gf/5PpoDLI0YyfRasZwcj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97" priority="15">
      <formula>$H10&gt;0</formula>
    </cfRule>
  </conditionalFormatting>
  <conditionalFormatting sqref="A108:A112">
    <cfRule type="expression" dxfId="1196" priority="3">
      <formula>$G108&gt;0</formula>
    </cfRule>
  </conditionalFormatting>
  <conditionalFormatting sqref="A13:F55 A61:F107 A56:A60 D56:E60">
    <cfRule type="expression" dxfId="1195" priority="9">
      <formula>$G13&gt;0</formula>
    </cfRule>
  </conditionalFormatting>
  <conditionalFormatting sqref="B13:B23">
    <cfRule type="duplicateValues" dxfId="1194" priority="19"/>
  </conditionalFormatting>
  <conditionalFormatting sqref="B28">
    <cfRule type="duplicateValues" dxfId="1193" priority="10"/>
  </conditionalFormatting>
  <conditionalFormatting sqref="B29:B33">
    <cfRule type="duplicateValues" dxfId="1192" priority="11"/>
  </conditionalFormatting>
  <conditionalFormatting sqref="B40">
    <cfRule type="duplicateValues" dxfId="1191" priority="12"/>
  </conditionalFormatting>
  <conditionalFormatting sqref="B44">
    <cfRule type="duplicateValues" dxfId="1190" priority="8"/>
    <cfRule type="duplicateValues" dxfId="1189" priority="13"/>
  </conditionalFormatting>
  <conditionalFormatting sqref="B48">
    <cfRule type="duplicateValues" dxfId="1188" priority="7"/>
    <cfRule type="duplicateValues" dxfId="1187" priority="14"/>
  </conditionalFormatting>
  <conditionalFormatting sqref="B62:B67">
    <cfRule type="duplicateValues" dxfId="1186" priority="6"/>
  </conditionalFormatting>
  <conditionalFormatting sqref="B71">
    <cfRule type="duplicateValues" dxfId="1185" priority="18"/>
  </conditionalFormatting>
  <conditionalFormatting sqref="B72:B85 B89:B99 B62:B70">
    <cfRule type="duplicateValues" dxfId="1184" priority="21"/>
  </conditionalFormatting>
  <conditionalFormatting sqref="B86 B88">
    <cfRule type="duplicateValues" dxfId="1183" priority="17"/>
  </conditionalFormatting>
  <conditionalFormatting sqref="B87 B34:B39 B25:B27 B49:B55 B45:B47 B41:B43">
    <cfRule type="duplicateValues" dxfId="1182" priority="20"/>
  </conditionalFormatting>
  <conditionalFormatting sqref="B89:B91">
    <cfRule type="duplicateValues" dxfId="1181" priority="5"/>
  </conditionalFormatting>
  <conditionalFormatting sqref="B93:B96">
    <cfRule type="duplicateValues" dxfId="1180" priority="4"/>
  </conditionalFormatting>
  <conditionalFormatting sqref="B101:B107">
    <cfRule type="duplicateValues" dxfId="1179" priority="16"/>
  </conditionalFormatting>
  <conditionalFormatting sqref="D110:D112">
    <cfRule type="expression" dxfId="1178" priority="1">
      <formula>$G110&gt;0</formula>
    </cfRule>
  </conditionalFormatting>
  <conditionalFormatting sqref="D108:E109">
    <cfRule type="expression" dxfId="1177" priority="2">
      <formula>$G108&gt;0</formula>
    </cfRule>
  </conditionalFormatting>
  <hyperlinks>
    <hyperlink ref="J1" location="Contents!A1" display="Back to Contents" xr:uid="{0F62554D-2F22-4CD4-B138-E17E22A0668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EBA535-F535-4FDB-9FA3-F3B1EC1835E4}">
          <x14:formula1>
            <xm:f>Locations!$L:$L</xm:f>
          </x14:formula1>
          <xm:sqref>J2:M2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277AB-AA41-472B-98F8-69C57FBFF710}">
  <sheetPr codeName="Sheet22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1502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000008500071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MA_VGA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Virginia, VA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Location'!$C:$C,MA_VGA!$J$3,'Purchases by Location'!$K:$K,TEXT(MA_VGA!$H13,"00000000000000"))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Location'!$C:$C,MA_VGA!$J$3,'Purchases by Location'!$K:$K,TEXT(MA_VGA!$H14,"00000000000000"))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Location'!$C:$C,MA_VGA!$J$3,'Purchases by Location'!$K:$K,TEXT(MA_VGA!$H15,"00000000000000"))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Location'!$C:$C,MA_VGA!$J$3,'Purchases by Location'!$K:$K,TEXT(MA_VGA!$H16,"00000000000000"))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Location'!$C:$C,MA_VGA!$J$3,'Purchases by Location'!$K:$K,TEXT(MA_VGA!$H17,"00000000000000"))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Location'!$C:$C,MA_VGA!$J$3,'Purchases by Location'!$K:$K,TEXT(MA_VGA!$H18,"00000000000000"))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Location'!$C:$C,MA_VGA!$J$3,'Purchases by Location'!$K:$K,TEXT(MA_VGA!$H19,"00000000000000"))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Location'!$C:$C,MA_VGA!$J$3,'Purchases by Location'!$K:$K,TEXT(MA_VGA!$H20,"00000000000000"))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Location'!$C:$C,MA_VGA!$J$3,'Purchases by Location'!$K:$K,TEXT(MA_VGA!$H21,"00000000000000"))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Location'!$C:$C,MA_VGA!$J$3,'Purchases by Location'!$K:$K,TEXT(MA_VGA!$H22,"00000000000000"))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Location'!$C:$C,MA_VGA!$J$3,'Purchases by Location'!$K:$K,TEXT(MA_VGA!$H23,"00000000000000"))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Location'!$C:$C,MA_VGA!$J$3,'Purchases by Location'!$K:$K,TEXT(MA_VGA!$H25,"00000000000000"))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Location'!$C:$C,MA_VGA!$J$3,'Purchases by Location'!$K:$K,TEXT(MA_VGA!$H26,"00000000000000"))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Location'!$C:$C,MA_VGA!$J$3,'Purchases by Location'!$K:$K,TEXT(MA_VGA!$H27,"00000000000000"))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Location'!$C:$C,MA_VGA!$J$3,'Purchases by Location'!$K:$K,TEXT(MA_VGA!$H28,"00000000000000"))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Location'!$C:$C,MA_VGA!$J$3,'Purchases by Location'!$K:$K,TEXT(MA_VGA!$H29,"00000000000000"))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Location'!$C:$C,MA_VGA!$J$3,'Purchases by Location'!$K:$K,TEXT(MA_VGA!$H30,"00000000000000"))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Location'!$C:$C,MA_VGA!$J$3,'Purchases by Location'!$K:$K,TEXT(MA_VGA!$H31,"00000000000000"))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Location'!$C:$C,MA_VGA!$J$3,'Purchases by Location'!$K:$K,TEXT(MA_VGA!$H32,"00000000000000"))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Location'!$C:$C,MA_VGA!$J$3,'Purchases by Location'!$K:$K,TEXT(MA_VGA!$H33,"00000000000000"))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Location'!$C:$C,MA_VGA!$J$3,'Purchases by Location'!$K:$K,TEXT(MA_VGA!$H34,"00000000000000"))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Location'!$C:$C,MA_VGA!$J$3,'Purchases by Location'!$K:$K,TEXT(MA_VGA!$H35,"00000000000000"))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Location'!$C:$C,MA_VGA!$J$3,'Purchases by Location'!$K:$K,TEXT(MA_VGA!$H36,"00000000000000"))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Location'!$C:$C,MA_VGA!$J$3,'Purchases by Location'!$K:$K,TEXT(MA_VGA!$H37,"00000000000000"))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Location'!$C:$C,MA_VGA!$J$3,'Purchases by Location'!$K:$K,TEXT(MA_VGA!$H38,"00000000000000"))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Location'!$C:$C,MA_VGA!$J$3,'Purchases by Location'!$K:$K,TEXT(MA_VGA!$H39,"00000000000000"))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Location'!$C:$C,MA_VGA!$J$3,'Purchases by Location'!$K:$K,TEXT(MA_VGA!$H40,"00000000000000"))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Location'!$C:$C,MA_VGA!$J$3,'Purchases by Location'!$K:$K,TEXT(MA_VGA!$H41,"00000000000000"))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Location'!$C:$C,MA_VGA!$J$3,'Purchases by Location'!$K:$K,TEXT(MA_VGA!$H42,"00000000000000"))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Location'!$C:$C,MA_VGA!$J$3,'Purchases by Location'!$K:$K,TEXT(MA_VGA!$H43,"00000000000000"))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Location'!$C:$C,MA_VGA!$J$3,'Purchases by Location'!$K:$K,TEXT(MA_VGA!$H44,"00000000000000"))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Location'!$C:$C,MA_VGA!$J$3,'Purchases by Location'!$K:$K,TEXT(MA_VGA!$H45,"00000000000000"))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Location'!$C:$C,MA_VGA!$J$3,'Purchases by Location'!$K:$K,TEXT(MA_VGA!$H46,"00000000000000"))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Location'!$C:$C,MA_VGA!$J$3,'Purchases by Location'!$K:$K,TEXT(MA_VGA!$H47,"00000000000000"))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Location'!$C:$C,MA_VGA!$J$3,'Purchases by Location'!$K:$K,TEXT(MA_VGA!$H48,"00000000000000"))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Location'!$C:$C,MA_VGA!$J$3,'Purchases by Location'!$K:$K,TEXT(MA_VGA!$H49,"00000000000000"))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Location'!$C:$C,MA_VGA!$J$3,'Purchases by Location'!$K:$K,TEXT(MA_VGA!$H50,"00000000000000"))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Location'!$C:$C,MA_VGA!$J$3,'Purchases by Location'!$K:$K,TEXT(MA_VGA!$H51,"00000000000000"))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Location'!$C:$C,MA_VGA!$J$3,'Purchases by Location'!$K:$K,TEXT(MA_VGA!$H52,"00000000000000"))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Location'!$C:$C,MA_VGA!$J$3,'Purchases by Location'!$K:$K,TEXT(MA_VGA!$H53,"00000000000000"))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Location'!$C:$C,MA_VGA!$J$3,'Purchases by Location'!$K:$K,TEXT(MA_VGA!$H54,"00000000000000"))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Location'!$C:$C,MA_VGA!$J$3,'Purchases by Location'!$K:$K,TEXT(MA_VGA!$H55,"00000000000000"))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Jeff Smith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Affinity-NE-VA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jsmith@REDGOLD.com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609.605.7895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Location'!$C:$C,MA_VGA!$J$3,'Purchases by Location'!$K:$K,TEXT(MA_VGA!$H61,"00000000000000"))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Location'!$C:$C,MA_VGA!$J$3,'Purchases by Location'!$K:$K,TEXT(MA_VGA!$H62,"00000000000000"))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Location'!$C:$C,MA_VGA!$J$3,'Purchases by Location'!$K:$K,TEXT(MA_VGA!$H63,"00000000000000"))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Location'!$C:$C,MA_VGA!$J$3,'Purchases by Location'!$K:$K,TEXT(MA_VGA!$H64,"00000000000000"))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Location'!$C:$C,MA_VGA!$J$3,'Purchases by Location'!$K:$K,TEXT(MA_VGA!$H65,"00000000000000"))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Location'!$C:$C,MA_VGA!$J$3,'Purchases by Location'!$K:$K,TEXT(MA_VGA!$H66,"00000000000000"))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Location'!$C:$C,MA_VGA!$J$3,'Purchases by Location'!$K:$K,TEXT(MA_VGA!$H67,"00000000000000"))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Location'!$C:$C,MA_VGA!$J$3,'Purchases by Location'!$K:$K,TEXT(MA_VGA!$H68,"00000000000000"))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Location'!$C:$C,MA_VGA!$J$3,'Purchases by Location'!$K:$K,TEXT(MA_VGA!$H69,"00000000000000"))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Location'!$C:$C,MA_VGA!$J$3,'Purchases by Location'!$K:$K,TEXT(MA_VGA!$H70,"00000000000000"))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Location'!$C:$C,MA_VGA!$J$3,'Purchases by Location'!$K:$K,TEXT(MA_VGA!$H71,"00000000000000"))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Location'!$C:$C,MA_VGA!$J$3,'Purchases by Location'!$K:$K,TEXT(MA_VGA!$H72,"00000000000000"))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Location'!$C:$C,MA_VGA!$J$3,'Purchases by Location'!$K:$K,TEXT(MA_VGA!$H73,"00000000000000"))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Location'!$C:$C,MA_VGA!$J$3,'Purchases by Location'!$K:$K,TEXT(MA_VGA!$H74,"00000000000000"))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Location'!$C:$C,MA_VGA!$J$3,'Purchases by Location'!$K:$K,TEXT(MA_VGA!$H75,"00000000000000"))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Location'!$C:$C,MA_VGA!$J$3,'Purchases by Location'!$K:$K,TEXT(MA_VGA!$H76,"00000000000000"))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Location'!$C:$C,MA_VGA!$J$3,'Purchases by Location'!$K:$K,TEXT(MA_VGA!$H77,"00000000000000"))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Location'!$C:$C,MA_VGA!$J$3,'Purchases by Location'!$K:$K,TEXT(MA_VGA!$H78,"00000000000000"))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Location'!$C:$C,MA_VGA!$J$3,'Purchases by Location'!$K:$K,TEXT(MA_VGA!$H79,"00000000000000"))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Location'!$C:$C,MA_VGA!$J$3,'Purchases by Location'!$K:$K,TEXT(MA_VGA!$H80,"00000000000000"))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Location'!$C:$C,MA_VGA!$J$3,'Purchases by Location'!$K:$K,TEXT(MA_VGA!$H81,"00000000000000"))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Location'!$C:$C,MA_VGA!$J$3,'Purchases by Location'!$K:$K,TEXT(MA_VGA!$H82,"00000000000000"))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Location'!$C:$C,MA_VGA!$J$3,'Purchases by Location'!$K:$K,TEXT(MA_VGA!$H83,"00000000000000"))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Location'!$C:$C,MA_VGA!$J$3,'Purchases by Location'!$K:$K,TEXT(MA_VGA!$H84,"00000000000000"))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Location'!$C:$C,MA_VGA!$J$3,'Purchases by Location'!$K:$K,TEXT(MA_VGA!$H85,"00000000000000"))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Location'!$C:$C,MA_VGA!$J$3,'Purchases by Location'!$K:$K,TEXT(MA_VGA!$H86,"00000000000000"))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Location'!$C:$C,MA_VGA!$J$3,'Purchases by Location'!$K:$K,TEXT(MA_VGA!$H87,"00000000000000"))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Location'!$C:$C,MA_VGA!$J$3,'Purchases by Location'!$K:$K,TEXT(MA_VGA!$H88,"00000000000000"))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Location'!$C:$C,MA_VGA!$J$3,'Purchases by Location'!$K:$K,TEXT(MA_VGA!$H89,"00000000000000"))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Location'!$C:$C,MA_VGA!$J$3,'Purchases by Location'!$K:$K,TEXT(MA_VGA!$H90,"00000000000000"))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Location'!$C:$C,MA_VGA!$J$3,'Purchases by Location'!$K:$K,TEXT(MA_VGA!$H91,"00000000000000"))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Location'!$C:$C,MA_VGA!$J$3,'Purchases by Location'!$K:$K,TEXT(MA_VGA!$H92,"00000000000000"))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Location'!$C:$C,MA_VGA!$J$3,'Purchases by Location'!$K:$K,TEXT(MA_VGA!$H93,"00000000000000"))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Location'!$C:$C,MA_VGA!$J$3,'Purchases by Location'!$K:$K,TEXT(MA_VGA!$H94,"00000000000000"))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Location'!$C:$C,MA_VGA!$J$3,'Purchases by Location'!$K:$K,TEXT(MA_VGA!$H95,"00000000000000"))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Location'!$C:$C,MA_VGA!$J$3,'Purchases by Location'!$K:$K,TEXT(MA_VGA!$H96,"00000000000000"))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Location'!$C:$C,MA_VGA!$J$3,'Purchases by Location'!$K:$K,TEXT(MA_VGA!$H97,"00000000000000"))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Location'!$C:$C,MA_VGA!$J$3,'Purchases by Location'!$K:$K,TEXT(MA_VGA!$H98,"00000000000000"))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Location'!$C:$C,MA_VGA!$J$3,'Purchases by Location'!$K:$K,TEXT(MA_VGA!$H99,"00000000000000"))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Location'!$C:$C,MA_VGA!$J$3,'Purchases by Location'!$K:$K,TEXT(MA_VGA!$H101,"00000000000000"))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Location'!$C:$C,MA_VGA!$J$3,'Purchases by Location'!$K:$K,TEXT(MA_VGA!$H102,"00000000000000"))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Location'!$C:$C,MA_VGA!$J$3,'Purchases by Location'!$K:$K,TEXT(MA_VGA!$H103,"00000000000000"))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Location'!$C:$C,MA_VGA!$J$3,'Purchases by Location'!$K:$K,TEXT(MA_VGA!$H104,"00000000000000"))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Location'!$C:$C,MA_VGA!$J$3,'Purchases by Location'!$K:$K,TEXT(MA_VGA!$H105,"00000000000000"))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Location'!$C:$C,MA_VGA!$J$3,'Purchases by Location'!$K:$K,TEXT(MA_VGA!$H106,"00000000000000"))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Location'!$C:$C,MA_VGA!$J$3,'Purchases by Location'!$K:$K,TEXT(MA_VGA!$H107,"00000000000000"))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Jeff Smith</v>
      </c>
      <c r="B109" s="48"/>
      <c r="C109" s="48"/>
      <c r="D109" s="25" t="str">
        <f>D57</f>
        <v>Todd Holmes</v>
      </c>
      <c r="E109" s="50" t="str">
        <f>E57</f>
        <v>Affinity-NE-VA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jsmith@REDGOLD.com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609.605.7895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S3ZVPpBP1Ay+RtgzyI6Vn/PavBKupFr38ClAxh51KyIu+8ZGaMKq8S2PjYbwkoqT+RR4m1ph2nHin5Vrv4oM7w==" saltValue="67Ca/XToauIVuc1ZTe/Qn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76" priority="15">
      <formula>$H10&gt;0</formula>
    </cfRule>
  </conditionalFormatting>
  <conditionalFormatting sqref="A108:A112">
    <cfRule type="expression" dxfId="1175" priority="3">
      <formula>$G108&gt;0</formula>
    </cfRule>
  </conditionalFormatting>
  <conditionalFormatting sqref="A13:F55 A61:F107 A56:A60 D56:E60">
    <cfRule type="expression" dxfId="1174" priority="9">
      <formula>$G13&gt;0</formula>
    </cfRule>
  </conditionalFormatting>
  <conditionalFormatting sqref="B13:B23">
    <cfRule type="duplicateValues" dxfId="1173" priority="19"/>
  </conditionalFormatting>
  <conditionalFormatting sqref="B28">
    <cfRule type="duplicateValues" dxfId="1172" priority="10"/>
  </conditionalFormatting>
  <conditionalFormatting sqref="B29:B33">
    <cfRule type="duplicateValues" dxfId="1171" priority="11"/>
  </conditionalFormatting>
  <conditionalFormatting sqref="B40">
    <cfRule type="duplicateValues" dxfId="1170" priority="12"/>
  </conditionalFormatting>
  <conditionalFormatting sqref="B44">
    <cfRule type="duplicateValues" dxfId="1169" priority="8"/>
    <cfRule type="duplicateValues" dxfId="1168" priority="13"/>
  </conditionalFormatting>
  <conditionalFormatting sqref="B48">
    <cfRule type="duplicateValues" dxfId="1167" priority="7"/>
    <cfRule type="duplicateValues" dxfId="1166" priority="14"/>
  </conditionalFormatting>
  <conditionalFormatting sqref="B62:B67">
    <cfRule type="duplicateValues" dxfId="1165" priority="6"/>
  </conditionalFormatting>
  <conditionalFormatting sqref="B71">
    <cfRule type="duplicateValues" dxfId="1164" priority="18"/>
  </conditionalFormatting>
  <conditionalFormatting sqref="B72:B85 B89:B99 B62:B70">
    <cfRule type="duplicateValues" dxfId="1163" priority="21"/>
  </conditionalFormatting>
  <conditionalFormatting sqref="B86 B88">
    <cfRule type="duplicateValues" dxfId="1162" priority="17"/>
  </conditionalFormatting>
  <conditionalFormatting sqref="B87 B34:B39 B25:B27 B49:B55 B45:B47 B41:B43">
    <cfRule type="duplicateValues" dxfId="1161" priority="20"/>
  </conditionalFormatting>
  <conditionalFormatting sqref="B89:B91">
    <cfRule type="duplicateValues" dxfId="1160" priority="5"/>
  </conditionalFormatting>
  <conditionalFormatting sqref="B93:B96">
    <cfRule type="duplicateValues" dxfId="1159" priority="4"/>
  </conditionalFormatting>
  <conditionalFormatting sqref="B101:B107">
    <cfRule type="duplicateValues" dxfId="1158" priority="16"/>
  </conditionalFormatting>
  <conditionalFormatting sqref="D110:D112">
    <cfRule type="expression" dxfId="1157" priority="1">
      <formula>$G110&gt;0</formula>
    </cfRule>
  </conditionalFormatting>
  <conditionalFormatting sqref="D108:E109">
    <cfRule type="expression" dxfId="1156" priority="2">
      <formula>$G108&gt;0</formula>
    </cfRule>
  </conditionalFormatting>
  <hyperlinks>
    <hyperlink ref="J1" location="Contents!A1" display="Back to Contents" xr:uid="{E6E37849-63AB-44D6-BE9E-B23BD81FCA2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2E5EED-10A8-4E81-826C-C162DE7FD06A}">
          <x14:formula1>
            <xm:f>Locations!$L:$L</xm:f>
          </x14:formula1>
          <xm:sqref>J2:M2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381C6-DED6-472E-94FD-8679080E483B}">
  <sheetPr codeName="Sheet23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1505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000008500046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MW_CLV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Cleveland, OH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Location'!$C:$C,MW_CLV!$J$3,'Purchases by Location'!$K:$K,TEXT(MW_CLV!$H13,"00000000000000"))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Location'!$C:$C,MW_CLV!$J$3,'Purchases by Location'!$K:$K,TEXT(MW_CLV!$H14,"00000000000000"))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Location'!$C:$C,MW_CLV!$J$3,'Purchases by Location'!$K:$K,TEXT(MW_CLV!$H15,"00000000000000"))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Location'!$C:$C,MW_CLV!$J$3,'Purchases by Location'!$K:$K,TEXT(MW_CLV!$H16,"00000000000000"))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Location'!$C:$C,MW_CLV!$J$3,'Purchases by Location'!$K:$K,TEXT(MW_CLV!$H17,"00000000000000"))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Location'!$C:$C,MW_CLV!$J$3,'Purchases by Location'!$K:$K,TEXT(MW_CLV!$H18,"00000000000000"))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Location'!$C:$C,MW_CLV!$J$3,'Purchases by Location'!$K:$K,TEXT(MW_CLV!$H19,"00000000000000"))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Location'!$C:$C,MW_CLV!$J$3,'Purchases by Location'!$K:$K,TEXT(MW_CLV!$H20,"00000000000000"))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Location'!$C:$C,MW_CLV!$J$3,'Purchases by Location'!$K:$K,TEXT(MW_CLV!$H21,"00000000000000"))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Location'!$C:$C,MW_CLV!$J$3,'Purchases by Location'!$K:$K,TEXT(MW_CLV!$H22,"00000000000000"))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Location'!$C:$C,MW_CLV!$J$3,'Purchases by Location'!$K:$K,TEXT(MW_CLV!$H23,"00000000000000"))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Location'!$C:$C,MW_CLV!$J$3,'Purchases by Location'!$K:$K,TEXT(MW_CLV!$H25,"00000000000000"))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Location'!$C:$C,MW_CLV!$J$3,'Purchases by Location'!$K:$K,TEXT(MW_CLV!$H26,"00000000000000"))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Location'!$C:$C,MW_CLV!$J$3,'Purchases by Location'!$K:$K,TEXT(MW_CLV!$H27,"00000000000000"))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Location'!$C:$C,MW_CLV!$J$3,'Purchases by Location'!$K:$K,TEXT(MW_CLV!$H28,"00000000000000"))</f>
        <v>2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Location'!$C:$C,MW_CLV!$J$3,'Purchases by Location'!$K:$K,TEXT(MW_CLV!$H29,"00000000000000"))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Location'!$C:$C,MW_CLV!$J$3,'Purchases by Location'!$K:$K,TEXT(MW_CLV!$H30,"00000000000000"))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Location'!$C:$C,MW_CLV!$J$3,'Purchases by Location'!$K:$K,TEXT(MW_CLV!$H31,"00000000000000"))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Location'!$C:$C,MW_CLV!$J$3,'Purchases by Location'!$K:$K,TEXT(MW_CLV!$H32,"00000000000000"))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Location'!$C:$C,MW_CLV!$J$3,'Purchases by Location'!$K:$K,TEXT(MW_CLV!$H33,"00000000000000"))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Location'!$C:$C,MW_CLV!$J$3,'Purchases by Location'!$K:$K,TEXT(MW_CLV!$H34,"00000000000000"))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Location'!$C:$C,MW_CLV!$J$3,'Purchases by Location'!$K:$K,TEXT(MW_CLV!$H35,"00000000000000"))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Location'!$C:$C,MW_CLV!$J$3,'Purchases by Location'!$K:$K,TEXT(MW_CLV!$H36,"00000000000000"))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Location'!$C:$C,MW_CLV!$J$3,'Purchases by Location'!$K:$K,TEXT(MW_CLV!$H37,"00000000000000"))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Location'!$C:$C,MW_CLV!$J$3,'Purchases by Location'!$K:$K,TEXT(MW_CLV!$H38,"00000000000000"))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Location'!$C:$C,MW_CLV!$J$3,'Purchases by Location'!$K:$K,TEXT(MW_CLV!$H39,"00000000000000"))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Location'!$C:$C,MW_CLV!$J$3,'Purchases by Location'!$K:$K,TEXT(MW_CLV!$H40,"00000000000000"))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Location'!$C:$C,MW_CLV!$J$3,'Purchases by Location'!$K:$K,TEXT(MW_CLV!$H41,"00000000000000"))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Location'!$C:$C,MW_CLV!$J$3,'Purchases by Location'!$K:$K,TEXT(MW_CLV!$H42,"00000000000000"))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Location'!$C:$C,MW_CLV!$J$3,'Purchases by Location'!$K:$K,TEXT(MW_CLV!$H43,"00000000000000"))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Location'!$C:$C,MW_CLV!$J$3,'Purchases by Location'!$K:$K,TEXT(MW_CLV!$H44,"00000000000000"))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Location'!$C:$C,MW_CLV!$J$3,'Purchases by Location'!$K:$K,TEXT(MW_CLV!$H45,"00000000000000"))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Location'!$C:$C,MW_CLV!$J$3,'Purchases by Location'!$K:$K,TEXT(MW_CLV!$H46,"00000000000000"))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Location'!$C:$C,MW_CLV!$J$3,'Purchases by Location'!$K:$K,TEXT(MW_CLV!$H47,"00000000000000"))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Location'!$C:$C,MW_CLV!$J$3,'Purchases by Location'!$K:$K,TEXT(MW_CLV!$H48,"00000000000000"))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Location'!$C:$C,MW_CLV!$J$3,'Purchases by Location'!$K:$K,TEXT(MW_CLV!$H49,"00000000000000"))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Location'!$C:$C,MW_CLV!$J$3,'Purchases by Location'!$K:$K,TEXT(MW_CLV!$H50,"00000000000000"))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Location'!$C:$C,MW_CLV!$J$3,'Purchases by Location'!$K:$K,TEXT(MW_CLV!$H51,"00000000000000"))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Location'!$C:$C,MW_CLV!$J$3,'Purchases by Location'!$K:$K,TEXT(MW_CLV!$H52,"00000000000000"))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Location'!$C:$C,MW_CLV!$J$3,'Purchases by Location'!$K:$K,TEXT(MW_CLV!$H53,"00000000000000"))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Location'!$C:$C,MW_CLV!$J$3,'Purchases by Location'!$K:$K,TEXT(MW_CLV!$H54,"00000000000000"))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Location'!$C:$C,MW_CLV!$J$3,'Purchases by Location'!$K:$K,TEXT(MW_CLV!$H55,"00000000000000"))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Jake Overman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Affinity-Central-OH</v>
      </c>
      <c r="F57" s="50"/>
      <c r="G57" s="5"/>
    </row>
    <row r="58" spans="1:8" s="1" customFormat="1" ht="13" x14ac:dyDescent="0.3">
      <c r="A58" s="49" t="str">
        <f>_xlfn.XLOOKUP($A$57,Locations!$S:$S,Locations!T:T)</f>
        <v>Territory Sales Manager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joverman@redgold.com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765.557.5500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Location'!$C:$C,MW_CLV!$J$3,'Purchases by Location'!$K:$K,TEXT(MW_CLV!$H61,"00000000000000"))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Location'!$C:$C,MW_CLV!$J$3,'Purchases by Location'!$K:$K,TEXT(MW_CLV!$H62,"00000000000000"))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Location'!$C:$C,MW_CLV!$J$3,'Purchases by Location'!$K:$K,TEXT(MW_CLV!$H63,"00000000000000"))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Location'!$C:$C,MW_CLV!$J$3,'Purchases by Location'!$K:$K,TEXT(MW_CLV!$H64,"00000000000000"))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Location'!$C:$C,MW_CLV!$J$3,'Purchases by Location'!$K:$K,TEXT(MW_CLV!$H65,"00000000000000"))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Location'!$C:$C,MW_CLV!$J$3,'Purchases by Location'!$K:$K,TEXT(MW_CLV!$H66,"00000000000000"))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Location'!$C:$C,MW_CLV!$J$3,'Purchases by Location'!$K:$K,TEXT(MW_CLV!$H67,"00000000000000"))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Location'!$C:$C,MW_CLV!$J$3,'Purchases by Location'!$K:$K,TEXT(MW_CLV!$H68,"00000000000000"))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Location'!$C:$C,MW_CLV!$J$3,'Purchases by Location'!$K:$K,TEXT(MW_CLV!$H69,"00000000000000"))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Location'!$C:$C,MW_CLV!$J$3,'Purchases by Location'!$K:$K,TEXT(MW_CLV!$H70,"00000000000000"))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Location'!$C:$C,MW_CLV!$J$3,'Purchases by Location'!$K:$K,TEXT(MW_CLV!$H71,"00000000000000"))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Location'!$C:$C,MW_CLV!$J$3,'Purchases by Location'!$K:$K,TEXT(MW_CLV!$H72,"00000000000000"))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Location'!$C:$C,MW_CLV!$J$3,'Purchases by Location'!$K:$K,TEXT(MW_CLV!$H73,"00000000000000"))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Location'!$C:$C,MW_CLV!$J$3,'Purchases by Location'!$K:$K,TEXT(MW_CLV!$H74,"00000000000000"))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Location'!$C:$C,MW_CLV!$J$3,'Purchases by Location'!$K:$K,TEXT(MW_CLV!$H75,"00000000000000"))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Location'!$C:$C,MW_CLV!$J$3,'Purchases by Location'!$K:$K,TEXT(MW_CLV!$H76,"00000000000000"))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Location'!$C:$C,MW_CLV!$J$3,'Purchases by Location'!$K:$K,TEXT(MW_CLV!$H77,"00000000000000"))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Location'!$C:$C,MW_CLV!$J$3,'Purchases by Location'!$K:$K,TEXT(MW_CLV!$H78,"00000000000000"))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Location'!$C:$C,MW_CLV!$J$3,'Purchases by Location'!$K:$K,TEXT(MW_CLV!$H79,"00000000000000"))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Location'!$C:$C,MW_CLV!$J$3,'Purchases by Location'!$K:$K,TEXT(MW_CLV!$H80,"00000000000000"))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Location'!$C:$C,MW_CLV!$J$3,'Purchases by Location'!$K:$K,TEXT(MW_CLV!$H81,"00000000000000"))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Location'!$C:$C,MW_CLV!$J$3,'Purchases by Location'!$K:$K,TEXT(MW_CLV!$H82,"00000000000000"))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Location'!$C:$C,MW_CLV!$J$3,'Purchases by Location'!$K:$K,TEXT(MW_CLV!$H83,"00000000000000"))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Location'!$C:$C,MW_CLV!$J$3,'Purchases by Location'!$K:$K,TEXT(MW_CLV!$H84,"00000000000000"))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Location'!$C:$C,MW_CLV!$J$3,'Purchases by Location'!$K:$K,TEXT(MW_CLV!$H85,"00000000000000"))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Location'!$C:$C,MW_CLV!$J$3,'Purchases by Location'!$K:$K,TEXT(MW_CLV!$H86,"00000000000000"))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Location'!$C:$C,MW_CLV!$J$3,'Purchases by Location'!$K:$K,TEXT(MW_CLV!$H87,"00000000000000"))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Location'!$C:$C,MW_CLV!$J$3,'Purchases by Location'!$K:$K,TEXT(MW_CLV!$H88,"00000000000000"))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Location'!$C:$C,MW_CLV!$J$3,'Purchases by Location'!$K:$K,TEXT(MW_CLV!$H89,"00000000000000"))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Location'!$C:$C,MW_CLV!$J$3,'Purchases by Location'!$K:$K,TEXT(MW_CLV!$H90,"00000000000000"))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Location'!$C:$C,MW_CLV!$J$3,'Purchases by Location'!$K:$K,TEXT(MW_CLV!$H91,"00000000000000"))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Location'!$C:$C,MW_CLV!$J$3,'Purchases by Location'!$K:$K,TEXT(MW_CLV!$H92,"00000000000000"))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Location'!$C:$C,MW_CLV!$J$3,'Purchases by Location'!$K:$K,TEXT(MW_CLV!$H93,"00000000000000"))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Location'!$C:$C,MW_CLV!$J$3,'Purchases by Location'!$K:$K,TEXT(MW_CLV!$H94,"00000000000000"))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Location'!$C:$C,MW_CLV!$J$3,'Purchases by Location'!$K:$K,TEXT(MW_CLV!$H95,"00000000000000"))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Location'!$C:$C,MW_CLV!$J$3,'Purchases by Location'!$K:$K,TEXT(MW_CLV!$H96,"00000000000000"))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Location'!$C:$C,MW_CLV!$J$3,'Purchases by Location'!$K:$K,TEXT(MW_CLV!$H97,"00000000000000"))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Location'!$C:$C,MW_CLV!$J$3,'Purchases by Location'!$K:$K,TEXT(MW_CLV!$H98,"00000000000000"))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Location'!$C:$C,MW_CLV!$J$3,'Purchases by Location'!$K:$K,TEXT(MW_CLV!$H99,"00000000000000"))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Location'!$C:$C,MW_CLV!$J$3,'Purchases by Location'!$K:$K,TEXT(MW_CLV!$H101,"00000000000000"))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Location'!$C:$C,MW_CLV!$J$3,'Purchases by Location'!$K:$K,TEXT(MW_CLV!$H102,"00000000000000"))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Location'!$C:$C,MW_CLV!$J$3,'Purchases by Location'!$K:$K,TEXT(MW_CLV!$H103,"00000000000000"))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Location'!$C:$C,MW_CLV!$J$3,'Purchases by Location'!$K:$K,TEXT(MW_CLV!$H104,"00000000000000"))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Location'!$C:$C,MW_CLV!$J$3,'Purchases by Location'!$K:$K,TEXT(MW_CLV!$H105,"00000000000000"))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Location'!$C:$C,MW_CLV!$J$3,'Purchases by Location'!$K:$K,TEXT(MW_CLV!$H106,"00000000000000"))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Location'!$C:$C,MW_CLV!$J$3,'Purchases by Location'!$K:$K,TEXT(MW_CLV!$H107,"00000000000000"))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Jake Overman</v>
      </c>
      <c r="B109" s="48"/>
      <c r="C109" s="48"/>
      <c r="D109" s="25" t="str">
        <f>D57</f>
        <v>Leslie Reeves</v>
      </c>
      <c r="E109" s="50" t="str">
        <f>E57</f>
        <v>Affinity-Central-OH</v>
      </c>
      <c r="F109" s="50"/>
      <c r="G109" s="5"/>
    </row>
    <row r="110" spans="1:8" s="1" customFormat="1" ht="13" x14ac:dyDescent="0.3">
      <c r="A110" s="49" t="str">
        <f>A58</f>
        <v>Territory Sales Manager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joverman@redgold.com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765.557.5500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R/5ZR35gTlZKup/oN1mK0dppk1VK7BOQUwbmoFMtFCSm1/7w+LhuaEgh9bJQUYY9N6WxOKHepOnymuqU0qLJsA==" saltValue="WDKnsR+a7UKO0H7zVcQ/1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55" priority="15">
      <formula>$H10&gt;0</formula>
    </cfRule>
  </conditionalFormatting>
  <conditionalFormatting sqref="A108:A112">
    <cfRule type="expression" dxfId="1154" priority="3">
      <formula>$G108&gt;0</formula>
    </cfRule>
  </conditionalFormatting>
  <conditionalFormatting sqref="A13:F55 A61:F107 A56:A60 D56:E60">
    <cfRule type="expression" dxfId="1153" priority="9">
      <formula>$G13&gt;0</formula>
    </cfRule>
  </conditionalFormatting>
  <conditionalFormatting sqref="B13:B23">
    <cfRule type="duplicateValues" dxfId="1152" priority="19"/>
  </conditionalFormatting>
  <conditionalFormatting sqref="B28">
    <cfRule type="duplicateValues" dxfId="1151" priority="10"/>
  </conditionalFormatting>
  <conditionalFormatting sqref="B29:B33">
    <cfRule type="duplicateValues" dxfId="1150" priority="11"/>
  </conditionalFormatting>
  <conditionalFormatting sqref="B40">
    <cfRule type="duplicateValues" dxfId="1149" priority="12"/>
  </conditionalFormatting>
  <conditionalFormatting sqref="B44">
    <cfRule type="duplicateValues" dxfId="1148" priority="8"/>
    <cfRule type="duplicateValues" dxfId="1147" priority="13"/>
  </conditionalFormatting>
  <conditionalFormatting sqref="B48">
    <cfRule type="duplicateValues" dxfId="1146" priority="7"/>
    <cfRule type="duplicateValues" dxfId="1145" priority="14"/>
  </conditionalFormatting>
  <conditionalFormatting sqref="B62:B67">
    <cfRule type="duplicateValues" dxfId="1144" priority="6"/>
  </conditionalFormatting>
  <conditionalFormatting sqref="B71">
    <cfRule type="duplicateValues" dxfId="1143" priority="18"/>
  </conditionalFormatting>
  <conditionalFormatting sqref="B72:B85 B89:B99 B62:B70">
    <cfRule type="duplicateValues" dxfId="1142" priority="21"/>
  </conditionalFormatting>
  <conditionalFormatting sqref="B86 B88">
    <cfRule type="duplicateValues" dxfId="1141" priority="17"/>
  </conditionalFormatting>
  <conditionalFormatting sqref="B87 B34:B39 B25:B27 B49:B55 B45:B47 B41:B43">
    <cfRule type="duplicateValues" dxfId="1140" priority="20"/>
  </conditionalFormatting>
  <conditionalFormatting sqref="B89:B91">
    <cfRule type="duplicateValues" dxfId="1139" priority="5"/>
  </conditionalFormatting>
  <conditionalFormatting sqref="B93:B96">
    <cfRule type="duplicateValues" dxfId="1138" priority="4"/>
  </conditionalFormatting>
  <conditionalFormatting sqref="B101:B107">
    <cfRule type="duplicateValues" dxfId="1137" priority="16"/>
  </conditionalFormatting>
  <conditionalFormatting sqref="D110:D112">
    <cfRule type="expression" dxfId="1136" priority="1">
      <formula>$G110&gt;0</formula>
    </cfRule>
  </conditionalFormatting>
  <conditionalFormatting sqref="D108:E109">
    <cfRule type="expression" dxfId="1135" priority="2">
      <formula>$G108&gt;0</formula>
    </cfRule>
  </conditionalFormatting>
  <hyperlinks>
    <hyperlink ref="J1" location="Contents!A1" display="Back to Contents" xr:uid="{7CA989AD-959D-4456-8EBD-FF4AD049CB4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97C152-7C88-4D58-8E34-F961A65D12F4}">
          <x14:formula1>
            <xm:f>Locations!$L:$L</xm:f>
          </x14:formula1>
          <xm:sqref>J2:M2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1BA63-6F43-497F-887E-545F1EF3A3F7}">
  <sheetPr codeName="Sheet24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1504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000008500044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MW_CNC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Cincinnati, OH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Location'!$C:$C,MW_CNC!$J$3,'Purchases by Location'!$K:$K,TEXT(MW_CNC!$H13,"00000000000000"))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Location'!$C:$C,MW_CNC!$J$3,'Purchases by Location'!$K:$K,TEXT(MW_CNC!$H14,"00000000000000"))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Location'!$C:$C,MW_CNC!$J$3,'Purchases by Location'!$K:$K,TEXT(MW_CNC!$H15,"00000000000000"))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Location'!$C:$C,MW_CNC!$J$3,'Purchases by Location'!$K:$K,TEXT(MW_CNC!$H16,"00000000000000"))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Location'!$C:$C,MW_CNC!$J$3,'Purchases by Location'!$K:$K,TEXT(MW_CNC!$H17,"00000000000000"))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Location'!$C:$C,MW_CNC!$J$3,'Purchases by Location'!$K:$K,TEXT(MW_CNC!$H18,"00000000000000"))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Location'!$C:$C,MW_CNC!$J$3,'Purchases by Location'!$K:$K,TEXT(MW_CNC!$H19,"00000000000000"))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Location'!$C:$C,MW_CNC!$J$3,'Purchases by Location'!$K:$K,TEXT(MW_CNC!$H20,"00000000000000"))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Location'!$C:$C,MW_CNC!$J$3,'Purchases by Location'!$K:$K,TEXT(MW_CNC!$H21,"00000000000000"))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Location'!$C:$C,MW_CNC!$J$3,'Purchases by Location'!$K:$K,TEXT(MW_CNC!$H22,"00000000000000"))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Location'!$C:$C,MW_CNC!$J$3,'Purchases by Location'!$K:$K,TEXT(MW_CNC!$H23,"00000000000000"))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Location'!$C:$C,MW_CNC!$J$3,'Purchases by Location'!$K:$K,TEXT(MW_CNC!$H25,"00000000000000"))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Location'!$C:$C,MW_CNC!$J$3,'Purchases by Location'!$K:$K,TEXT(MW_CNC!$H26,"00000000000000"))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Location'!$C:$C,MW_CNC!$J$3,'Purchases by Location'!$K:$K,TEXT(MW_CNC!$H27,"00000000000000"))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Location'!$C:$C,MW_CNC!$J$3,'Purchases by Location'!$K:$K,TEXT(MW_CNC!$H28,"00000000000000"))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Location'!$C:$C,MW_CNC!$J$3,'Purchases by Location'!$K:$K,TEXT(MW_CNC!$H29,"00000000000000"))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Location'!$C:$C,MW_CNC!$J$3,'Purchases by Location'!$K:$K,TEXT(MW_CNC!$H30,"00000000000000"))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Location'!$C:$C,MW_CNC!$J$3,'Purchases by Location'!$K:$K,TEXT(MW_CNC!$H31,"00000000000000"))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Location'!$C:$C,MW_CNC!$J$3,'Purchases by Location'!$K:$K,TEXT(MW_CNC!$H32,"00000000000000"))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Location'!$C:$C,MW_CNC!$J$3,'Purchases by Location'!$K:$K,TEXT(MW_CNC!$H33,"00000000000000"))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Location'!$C:$C,MW_CNC!$J$3,'Purchases by Location'!$K:$K,TEXT(MW_CNC!$H34,"00000000000000"))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Location'!$C:$C,MW_CNC!$J$3,'Purchases by Location'!$K:$K,TEXT(MW_CNC!$H35,"00000000000000"))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Location'!$C:$C,MW_CNC!$J$3,'Purchases by Location'!$K:$K,TEXT(MW_CNC!$H36,"00000000000000"))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Location'!$C:$C,MW_CNC!$J$3,'Purchases by Location'!$K:$K,TEXT(MW_CNC!$H37,"00000000000000"))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Location'!$C:$C,MW_CNC!$J$3,'Purchases by Location'!$K:$K,TEXT(MW_CNC!$H38,"00000000000000"))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Location'!$C:$C,MW_CNC!$J$3,'Purchases by Location'!$K:$K,TEXT(MW_CNC!$H39,"00000000000000"))</f>
        <v>1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Location'!$C:$C,MW_CNC!$J$3,'Purchases by Location'!$K:$K,TEXT(MW_CNC!$H40,"00000000000000"))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Location'!$C:$C,MW_CNC!$J$3,'Purchases by Location'!$K:$K,TEXT(MW_CNC!$H41,"00000000000000"))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Location'!$C:$C,MW_CNC!$J$3,'Purchases by Location'!$K:$K,TEXT(MW_CNC!$H42,"00000000000000"))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Location'!$C:$C,MW_CNC!$J$3,'Purchases by Location'!$K:$K,TEXT(MW_CNC!$H43,"00000000000000"))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Location'!$C:$C,MW_CNC!$J$3,'Purchases by Location'!$K:$K,TEXT(MW_CNC!$H44,"00000000000000"))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Location'!$C:$C,MW_CNC!$J$3,'Purchases by Location'!$K:$K,TEXT(MW_CNC!$H45,"00000000000000"))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Location'!$C:$C,MW_CNC!$J$3,'Purchases by Location'!$K:$K,TEXT(MW_CNC!$H46,"00000000000000"))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Location'!$C:$C,MW_CNC!$J$3,'Purchases by Location'!$K:$K,TEXT(MW_CNC!$H47,"00000000000000"))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Location'!$C:$C,MW_CNC!$J$3,'Purchases by Location'!$K:$K,TEXT(MW_CNC!$H48,"00000000000000"))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Location'!$C:$C,MW_CNC!$J$3,'Purchases by Location'!$K:$K,TEXT(MW_CNC!$H49,"00000000000000"))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Location'!$C:$C,MW_CNC!$J$3,'Purchases by Location'!$K:$K,TEXT(MW_CNC!$H50,"00000000000000"))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Location'!$C:$C,MW_CNC!$J$3,'Purchases by Location'!$K:$K,TEXT(MW_CNC!$H51,"00000000000000"))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Location'!$C:$C,MW_CNC!$J$3,'Purchases by Location'!$K:$K,TEXT(MW_CNC!$H52,"00000000000000"))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Location'!$C:$C,MW_CNC!$J$3,'Purchases by Location'!$K:$K,TEXT(MW_CNC!$H53,"00000000000000"))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Location'!$C:$C,MW_CNC!$J$3,'Purchases by Location'!$K:$K,TEXT(MW_CNC!$H54,"00000000000000"))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Location'!$C:$C,MW_CNC!$J$3,'Purchases by Location'!$K:$K,TEXT(MW_CNC!$H55,"00000000000000"))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Jake Overman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Affinity-Central-OH</v>
      </c>
      <c r="F57" s="50"/>
      <c r="G57" s="5"/>
    </row>
    <row r="58" spans="1:8" s="1" customFormat="1" ht="13" x14ac:dyDescent="0.3">
      <c r="A58" s="49" t="str">
        <f>_xlfn.XLOOKUP($A$57,Locations!$S:$S,Locations!T:T)</f>
        <v>Territory Sales Manager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joverman@redgold.com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765.557.5500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Location'!$C:$C,MW_CNC!$J$3,'Purchases by Location'!$K:$K,TEXT(MW_CNC!$H61,"00000000000000"))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Location'!$C:$C,MW_CNC!$J$3,'Purchases by Location'!$K:$K,TEXT(MW_CNC!$H62,"00000000000000"))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Location'!$C:$C,MW_CNC!$J$3,'Purchases by Location'!$K:$K,TEXT(MW_CNC!$H63,"00000000000000"))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Location'!$C:$C,MW_CNC!$J$3,'Purchases by Location'!$K:$K,TEXT(MW_CNC!$H64,"00000000000000"))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Location'!$C:$C,MW_CNC!$J$3,'Purchases by Location'!$K:$K,TEXT(MW_CNC!$H65,"00000000000000"))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Location'!$C:$C,MW_CNC!$J$3,'Purchases by Location'!$K:$K,TEXT(MW_CNC!$H66,"00000000000000"))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Location'!$C:$C,MW_CNC!$J$3,'Purchases by Location'!$K:$K,TEXT(MW_CNC!$H67,"00000000000000"))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Location'!$C:$C,MW_CNC!$J$3,'Purchases by Location'!$K:$K,TEXT(MW_CNC!$H68,"00000000000000"))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Location'!$C:$C,MW_CNC!$J$3,'Purchases by Location'!$K:$K,TEXT(MW_CNC!$H69,"00000000000000"))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Location'!$C:$C,MW_CNC!$J$3,'Purchases by Location'!$K:$K,TEXT(MW_CNC!$H70,"00000000000000"))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Location'!$C:$C,MW_CNC!$J$3,'Purchases by Location'!$K:$K,TEXT(MW_CNC!$H71,"00000000000000"))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Location'!$C:$C,MW_CNC!$J$3,'Purchases by Location'!$K:$K,TEXT(MW_CNC!$H72,"00000000000000"))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Location'!$C:$C,MW_CNC!$J$3,'Purchases by Location'!$K:$K,TEXT(MW_CNC!$H73,"00000000000000"))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Location'!$C:$C,MW_CNC!$J$3,'Purchases by Location'!$K:$K,TEXT(MW_CNC!$H74,"00000000000000"))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Location'!$C:$C,MW_CNC!$J$3,'Purchases by Location'!$K:$K,TEXT(MW_CNC!$H75,"00000000000000"))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Location'!$C:$C,MW_CNC!$J$3,'Purchases by Location'!$K:$K,TEXT(MW_CNC!$H76,"00000000000000"))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Location'!$C:$C,MW_CNC!$J$3,'Purchases by Location'!$K:$K,TEXT(MW_CNC!$H77,"00000000000000"))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Location'!$C:$C,MW_CNC!$J$3,'Purchases by Location'!$K:$K,TEXT(MW_CNC!$H78,"00000000000000"))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Location'!$C:$C,MW_CNC!$J$3,'Purchases by Location'!$K:$K,TEXT(MW_CNC!$H79,"00000000000000"))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Location'!$C:$C,MW_CNC!$J$3,'Purchases by Location'!$K:$K,TEXT(MW_CNC!$H80,"00000000000000"))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Location'!$C:$C,MW_CNC!$J$3,'Purchases by Location'!$K:$K,TEXT(MW_CNC!$H81,"00000000000000"))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Location'!$C:$C,MW_CNC!$J$3,'Purchases by Location'!$K:$K,TEXT(MW_CNC!$H82,"00000000000000"))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Location'!$C:$C,MW_CNC!$J$3,'Purchases by Location'!$K:$K,TEXT(MW_CNC!$H83,"00000000000000"))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Location'!$C:$C,MW_CNC!$J$3,'Purchases by Location'!$K:$K,TEXT(MW_CNC!$H84,"00000000000000"))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Location'!$C:$C,MW_CNC!$J$3,'Purchases by Location'!$K:$K,TEXT(MW_CNC!$H85,"00000000000000"))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Location'!$C:$C,MW_CNC!$J$3,'Purchases by Location'!$K:$K,TEXT(MW_CNC!$H86,"00000000000000"))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Location'!$C:$C,MW_CNC!$J$3,'Purchases by Location'!$K:$K,TEXT(MW_CNC!$H87,"00000000000000"))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Location'!$C:$C,MW_CNC!$J$3,'Purchases by Location'!$K:$K,TEXT(MW_CNC!$H88,"00000000000000"))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Location'!$C:$C,MW_CNC!$J$3,'Purchases by Location'!$K:$K,TEXT(MW_CNC!$H89,"00000000000000"))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Location'!$C:$C,MW_CNC!$J$3,'Purchases by Location'!$K:$K,TEXT(MW_CNC!$H90,"00000000000000"))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Location'!$C:$C,MW_CNC!$J$3,'Purchases by Location'!$K:$K,TEXT(MW_CNC!$H91,"00000000000000"))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Location'!$C:$C,MW_CNC!$J$3,'Purchases by Location'!$K:$K,TEXT(MW_CNC!$H92,"00000000000000"))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Location'!$C:$C,MW_CNC!$J$3,'Purchases by Location'!$K:$K,TEXT(MW_CNC!$H93,"00000000000000"))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Location'!$C:$C,MW_CNC!$J$3,'Purchases by Location'!$K:$K,TEXT(MW_CNC!$H94,"00000000000000"))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Location'!$C:$C,MW_CNC!$J$3,'Purchases by Location'!$K:$K,TEXT(MW_CNC!$H95,"00000000000000"))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Location'!$C:$C,MW_CNC!$J$3,'Purchases by Location'!$K:$K,TEXT(MW_CNC!$H96,"00000000000000"))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Location'!$C:$C,MW_CNC!$J$3,'Purchases by Location'!$K:$K,TEXT(MW_CNC!$H97,"00000000000000"))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Location'!$C:$C,MW_CNC!$J$3,'Purchases by Location'!$K:$K,TEXT(MW_CNC!$H98,"00000000000000"))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Location'!$C:$C,MW_CNC!$J$3,'Purchases by Location'!$K:$K,TEXT(MW_CNC!$H99,"00000000000000"))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Location'!$C:$C,MW_CNC!$J$3,'Purchases by Location'!$K:$K,TEXT(MW_CNC!$H101,"00000000000000"))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Location'!$C:$C,MW_CNC!$J$3,'Purchases by Location'!$K:$K,TEXT(MW_CNC!$H102,"00000000000000"))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Location'!$C:$C,MW_CNC!$J$3,'Purchases by Location'!$K:$K,TEXT(MW_CNC!$H103,"00000000000000"))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Location'!$C:$C,MW_CNC!$J$3,'Purchases by Location'!$K:$K,TEXT(MW_CNC!$H104,"00000000000000"))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Location'!$C:$C,MW_CNC!$J$3,'Purchases by Location'!$K:$K,TEXT(MW_CNC!$H105,"00000000000000"))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Location'!$C:$C,MW_CNC!$J$3,'Purchases by Location'!$K:$K,TEXT(MW_CNC!$H106,"00000000000000"))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Location'!$C:$C,MW_CNC!$J$3,'Purchases by Location'!$K:$K,TEXT(MW_CNC!$H107,"00000000000000"))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Jake Overman</v>
      </c>
      <c r="B109" s="48"/>
      <c r="C109" s="48"/>
      <c r="D109" s="25" t="str">
        <f>D57</f>
        <v>Leslie Reeves</v>
      </c>
      <c r="E109" s="50" t="str">
        <f>E57</f>
        <v>Affinity-Central-OH</v>
      </c>
      <c r="F109" s="50"/>
      <c r="G109" s="5"/>
    </row>
    <row r="110" spans="1:8" s="1" customFormat="1" ht="13" x14ac:dyDescent="0.3">
      <c r="A110" s="49" t="str">
        <f>A58</f>
        <v>Territory Sales Manager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joverman@redgold.com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765.557.5500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VYRrmJ5j6rIW6zfqc32NRyaCslHUvdaFJiJZhYTFoh3wqkXnd3UwRzUCjEGuhAcMMr9k1lXl9f9Jc5TDGhpUdg==" saltValue="8xbW5nblgOXs2bUIRJ/wp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34" priority="15">
      <formula>$H10&gt;0</formula>
    </cfRule>
  </conditionalFormatting>
  <conditionalFormatting sqref="A108:A112">
    <cfRule type="expression" dxfId="1133" priority="3">
      <formula>$G108&gt;0</formula>
    </cfRule>
  </conditionalFormatting>
  <conditionalFormatting sqref="A13:F55 A61:F107 A56:A60 D56:E60">
    <cfRule type="expression" dxfId="1132" priority="9">
      <formula>$G13&gt;0</formula>
    </cfRule>
  </conditionalFormatting>
  <conditionalFormatting sqref="B13:B23">
    <cfRule type="duplicateValues" dxfId="1131" priority="19"/>
  </conditionalFormatting>
  <conditionalFormatting sqref="B28">
    <cfRule type="duplicateValues" dxfId="1130" priority="10"/>
  </conditionalFormatting>
  <conditionalFormatting sqref="B29:B33">
    <cfRule type="duplicateValues" dxfId="1129" priority="11"/>
  </conditionalFormatting>
  <conditionalFormatting sqref="B40">
    <cfRule type="duplicateValues" dxfId="1128" priority="12"/>
  </conditionalFormatting>
  <conditionalFormatting sqref="B44">
    <cfRule type="duplicateValues" dxfId="1127" priority="8"/>
    <cfRule type="duplicateValues" dxfId="1126" priority="13"/>
  </conditionalFormatting>
  <conditionalFormatting sqref="B48">
    <cfRule type="duplicateValues" dxfId="1125" priority="7"/>
    <cfRule type="duplicateValues" dxfId="1124" priority="14"/>
  </conditionalFormatting>
  <conditionalFormatting sqref="B62:B67">
    <cfRule type="duplicateValues" dxfId="1123" priority="6"/>
  </conditionalFormatting>
  <conditionalFormatting sqref="B71">
    <cfRule type="duplicateValues" dxfId="1122" priority="18"/>
  </conditionalFormatting>
  <conditionalFormatting sqref="B72:B85 B89:B99 B62:B70">
    <cfRule type="duplicateValues" dxfId="1121" priority="21"/>
  </conditionalFormatting>
  <conditionalFormatting sqref="B86 B88">
    <cfRule type="duplicateValues" dxfId="1120" priority="17"/>
  </conditionalFormatting>
  <conditionalFormatting sqref="B87 B34:B39 B25:B27 B49:B55 B45:B47 B41:B43">
    <cfRule type="duplicateValues" dxfId="1119" priority="20"/>
  </conditionalFormatting>
  <conditionalFormatting sqref="B89:B91">
    <cfRule type="duplicateValues" dxfId="1118" priority="5"/>
  </conditionalFormatting>
  <conditionalFormatting sqref="B93:B96">
    <cfRule type="duplicateValues" dxfId="1117" priority="4"/>
  </conditionalFormatting>
  <conditionalFormatting sqref="B101:B107">
    <cfRule type="duplicateValues" dxfId="1116" priority="16"/>
  </conditionalFormatting>
  <conditionalFormatting sqref="D110:D112">
    <cfRule type="expression" dxfId="1115" priority="1">
      <formula>$G110&gt;0</formula>
    </cfRule>
  </conditionalFormatting>
  <conditionalFormatting sqref="D108:E109">
    <cfRule type="expression" dxfId="1114" priority="2">
      <formula>$G108&gt;0</formula>
    </cfRule>
  </conditionalFormatting>
  <hyperlinks>
    <hyperlink ref="J1" location="Contents!A1" display="Back to Contents" xr:uid="{402AD4E9-7F7E-4F17-9B8E-7F91E9F3346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FA1204-C4BC-4F7A-9F08-4D2C5F625E4E}">
          <x14:formula1>
            <xm:f>Locations!$L:$L</xm:f>
          </x14:formula1>
          <xm:sqref>J2:M2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3495-A9CF-45C2-BADC-80FEF73CC8F1}">
  <sheetPr codeName="Sheet25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1503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000008500042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MW_IND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Indianapolis, IN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Location'!$C:$C,MW_IND!$J$3,'Purchases by Location'!$K:$K,TEXT(MW_IND!$H13,"00000000000000"))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Location'!$C:$C,MW_IND!$J$3,'Purchases by Location'!$K:$K,TEXT(MW_IND!$H14,"00000000000000"))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Location'!$C:$C,MW_IND!$J$3,'Purchases by Location'!$K:$K,TEXT(MW_IND!$H15,"00000000000000"))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Location'!$C:$C,MW_IND!$J$3,'Purchases by Location'!$K:$K,TEXT(MW_IND!$H16,"00000000000000"))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Location'!$C:$C,MW_IND!$J$3,'Purchases by Location'!$K:$K,TEXT(MW_IND!$H17,"00000000000000"))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Location'!$C:$C,MW_IND!$J$3,'Purchases by Location'!$K:$K,TEXT(MW_IND!$H18,"00000000000000"))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Location'!$C:$C,MW_IND!$J$3,'Purchases by Location'!$K:$K,TEXT(MW_IND!$H19,"00000000000000"))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Location'!$C:$C,MW_IND!$J$3,'Purchases by Location'!$K:$K,TEXT(MW_IND!$H20,"00000000000000"))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Location'!$C:$C,MW_IND!$J$3,'Purchases by Location'!$K:$K,TEXT(MW_IND!$H21,"00000000000000"))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Location'!$C:$C,MW_IND!$J$3,'Purchases by Location'!$K:$K,TEXT(MW_IND!$H22,"00000000000000"))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Location'!$C:$C,MW_IND!$J$3,'Purchases by Location'!$K:$K,TEXT(MW_IND!$H23,"00000000000000"))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Location'!$C:$C,MW_IND!$J$3,'Purchases by Location'!$K:$K,TEXT(MW_IND!$H25,"00000000000000"))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Location'!$C:$C,MW_IND!$J$3,'Purchases by Location'!$K:$K,TEXT(MW_IND!$H26,"00000000000000"))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Location'!$C:$C,MW_IND!$J$3,'Purchases by Location'!$K:$K,TEXT(MW_IND!$H27,"00000000000000"))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Location'!$C:$C,MW_IND!$J$3,'Purchases by Location'!$K:$K,TEXT(MW_IND!$H28,"00000000000000"))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Location'!$C:$C,MW_IND!$J$3,'Purchases by Location'!$K:$K,TEXT(MW_IND!$H29,"00000000000000"))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Location'!$C:$C,MW_IND!$J$3,'Purchases by Location'!$K:$K,TEXT(MW_IND!$H30,"00000000000000"))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Location'!$C:$C,MW_IND!$J$3,'Purchases by Location'!$K:$K,TEXT(MW_IND!$H31,"00000000000000"))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Location'!$C:$C,MW_IND!$J$3,'Purchases by Location'!$K:$K,TEXT(MW_IND!$H32,"00000000000000"))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Location'!$C:$C,MW_IND!$J$3,'Purchases by Location'!$K:$K,TEXT(MW_IND!$H33,"00000000000000"))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Location'!$C:$C,MW_IND!$J$3,'Purchases by Location'!$K:$K,TEXT(MW_IND!$H34,"00000000000000"))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Location'!$C:$C,MW_IND!$J$3,'Purchases by Location'!$K:$K,TEXT(MW_IND!$H35,"00000000000000"))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Location'!$C:$C,MW_IND!$J$3,'Purchases by Location'!$K:$K,TEXT(MW_IND!$H36,"00000000000000"))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Location'!$C:$C,MW_IND!$J$3,'Purchases by Location'!$K:$K,TEXT(MW_IND!$H37,"00000000000000"))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Location'!$C:$C,MW_IND!$J$3,'Purchases by Location'!$K:$K,TEXT(MW_IND!$H38,"00000000000000"))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Location'!$C:$C,MW_IND!$J$3,'Purchases by Location'!$K:$K,TEXT(MW_IND!$H39,"00000000000000"))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Location'!$C:$C,MW_IND!$J$3,'Purchases by Location'!$K:$K,TEXT(MW_IND!$H40,"00000000000000"))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Location'!$C:$C,MW_IND!$J$3,'Purchases by Location'!$K:$K,TEXT(MW_IND!$H41,"00000000000000"))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Location'!$C:$C,MW_IND!$J$3,'Purchases by Location'!$K:$K,TEXT(MW_IND!$H42,"00000000000000"))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Location'!$C:$C,MW_IND!$J$3,'Purchases by Location'!$K:$K,TEXT(MW_IND!$H43,"00000000000000"))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Location'!$C:$C,MW_IND!$J$3,'Purchases by Location'!$K:$K,TEXT(MW_IND!$H44,"00000000000000"))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Location'!$C:$C,MW_IND!$J$3,'Purchases by Location'!$K:$K,TEXT(MW_IND!$H45,"00000000000000"))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Location'!$C:$C,MW_IND!$J$3,'Purchases by Location'!$K:$K,TEXT(MW_IND!$H46,"00000000000000"))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Location'!$C:$C,MW_IND!$J$3,'Purchases by Location'!$K:$K,TEXT(MW_IND!$H47,"00000000000000"))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Location'!$C:$C,MW_IND!$J$3,'Purchases by Location'!$K:$K,TEXT(MW_IND!$H48,"00000000000000"))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Location'!$C:$C,MW_IND!$J$3,'Purchases by Location'!$K:$K,TEXT(MW_IND!$H49,"00000000000000"))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Location'!$C:$C,MW_IND!$J$3,'Purchases by Location'!$K:$K,TEXT(MW_IND!$H50,"00000000000000"))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Location'!$C:$C,MW_IND!$J$3,'Purchases by Location'!$K:$K,TEXT(MW_IND!$H51,"00000000000000"))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Location'!$C:$C,MW_IND!$J$3,'Purchases by Location'!$K:$K,TEXT(MW_IND!$H52,"00000000000000"))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Location'!$C:$C,MW_IND!$J$3,'Purchases by Location'!$K:$K,TEXT(MW_IND!$H53,"00000000000000"))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Location'!$C:$C,MW_IND!$J$3,'Purchases by Location'!$K:$K,TEXT(MW_IND!$H54,"00000000000000"))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Location'!$C:$C,MW_IND!$J$3,'Purchases by Location'!$K:$K,TEXT(MW_IND!$H55,"00000000000000"))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Jake Overman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Affinity-Central-IN</v>
      </c>
      <c r="F57" s="50"/>
      <c r="G57" s="5"/>
    </row>
    <row r="58" spans="1:8" s="1" customFormat="1" ht="13" x14ac:dyDescent="0.3">
      <c r="A58" s="49" t="str">
        <f>_xlfn.XLOOKUP($A$57,Locations!$S:$S,Locations!T:T)</f>
        <v>Territory Sales Manager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joverman@redgold.com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765.557.5500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Location'!$C:$C,MW_IND!$J$3,'Purchases by Location'!$K:$K,TEXT(MW_IND!$H61,"00000000000000"))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Location'!$C:$C,MW_IND!$J$3,'Purchases by Location'!$K:$K,TEXT(MW_IND!$H62,"00000000000000"))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Location'!$C:$C,MW_IND!$J$3,'Purchases by Location'!$K:$K,TEXT(MW_IND!$H63,"00000000000000"))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Location'!$C:$C,MW_IND!$J$3,'Purchases by Location'!$K:$K,TEXT(MW_IND!$H64,"00000000000000"))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Location'!$C:$C,MW_IND!$J$3,'Purchases by Location'!$K:$K,TEXT(MW_IND!$H65,"00000000000000"))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Location'!$C:$C,MW_IND!$J$3,'Purchases by Location'!$K:$K,TEXT(MW_IND!$H66,"00000000000000"))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Location'!$C:$C,MW_IND!$J$3,'Purchases by Location'!$K:$K,TEXT(MW_IND!$H67,"00000000000000"))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Location'!$C:$C,MW_IND!$J$3,'Purchases by Location'!$K:$K,TEXT(MW_IND!$H68,"00000000000000"))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Location'!$C:$C,MW_IND!$J$3,'Purchases by Location'!$K:$K,TEXT(MW_IND!$H69,"00000000000000"))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Location'!$C:$C,MW_IND!$J$3,'Purchases by Location'!$K:$K,TEXT(MW_IND!$H70,"00000000000000"))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Location'!$C:$C,MW_IND!$J$3,'Purchases by Location'!$K:$K,TEXT(MW_IND!$H71,"00000000000000"))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Location'!$C:$C,MW_IND!$J$3,'Purchases by Location'!$K:$K,TEXT(MW_IND!$H72,"00000000000000"))</f>
        <v>1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Location'!$C:$C,MW_IND!$J$3,'Purchases by Location'!$K:$K,TEXT(MW_IND!$H73,"00000000000000"))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Location'!$C:$C,MW_IND!$J$3,'Purchases by Location'!$K:$K,TEXT(MW_IND!$H74,"00000000000000"))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Location'!$C:$C,MW_IND!$J$3,'Purchases by Location'!$K:$K,TEXT(MW_IND!$H75,"00000000000000"))</f>
        <v>1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Location'!$C:$C,MW_IND!$J$3,'Purchases by Location'!$K:$K,TEXT(MW_IND!$H76,"00000000000000"))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Location'!$C:$C,MW_IND!$J$3,'Purchases by Location'!$K:$K,TEXT(MW_IND!$H77,"00000000000000"))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Location'!$C:$C,MW_IND!$J$3,'Purchases by Location'!$K:$K,TEXT(MW_IND!$H78,"00000000000000"))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Location'!$C:$C,MW_IND!$J$3,'Purchases by Location'!$K:$K,TEXT(MW_IND!$H79,"00000000000000"))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Location'!$C:$C,MW_IND!$J$3,'Purchases by Location'!$K:$K,TEXT(MW_IND!$H80,"00000000000000"))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Location'!$C:$C,MW_IND!$J$3,'Purchases by Location'!$K:$K,TEXT(MW_IND!$H81,"00000000000000"))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Location'!$C:$C,MW_IND!$J$3,'Purchases by Location'!$K:$K,TEXT(MW_IND!$H82,"00000000000000"))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Location'!$C:$C,MW_IND!$J$3,'Purchases by Location'!$K:$K,TEXT(MW_IND!$H83,"00000000000000"))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Location'!$C:$C,MW_IND!$J$3,'Purchases by Location'!$K:$K,TEXT(MW_IND!$H84,"00000000000000"))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Location'!$C:$C,MW_IND!$J$3,'Purchases by Location'!$K:$K,TEXT(MW_IND!$H85,"00000000000000"))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Location'!$C:$C,MW_IND!$J$3,'Purchases by Location'!$K:$K,TEXT(MW_IND!$H86,"00000000000000"))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Location'!$C:$C,MW_IND!$J$3,'Purchases by Location'!$K:$K,TEXT(MW_IND!$H87,"00000000000000"))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Location'!$C:$C,MW_IND!$J$3,'Purchases by Location'!$K:$K,TEXT(MW_IND!$H88,"00000000000000"))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Location'!$C:$C,MW_IND!$J$3,'Purchases by Location'!$K:$K,TEXT(MW_IND!$H89,"00000000000000"))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Location'!$C:$C,MW_IND!$J$3,'Purchases by Location'!$K:$K,TEXT(MW_IND!$H90,"00000000000000"))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Location'!$C:$C,MW_IND!$J$3,'Purchases by Location'!$K:$K,TEXT(MW_IND!$H91,"00000000000000"))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Location'!$C:$C,MW_IND!$J$3,'Purchases by Location'!$K:$K,TEXT(MW_IND!$H92,"00000000000000"))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Location'!$C:$C,MW_IND!$J$3,'Purchases by Location'!$K:$K,TEXT(MW_IND!$H93,"00000000000000"))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Location'!$C:$C,MW_IND!$J$3,'Purchases by Location'!$K:$K,TEXT(MW_IND!$H94,"00000000000000"))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Location'!$C:$C,MW_IND!$J$3,'Purchases by Location'!$K:$K,TEXT(MW_IND!$H95,"00000000000000"))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Location'!$C:$C,MW_IND!$J$3,'Purchases by Location'!$K:$K,TEXT(MW_IND!$H96,"00000000000000"))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Location'!$C:$C,MW_IND!$J$3,'Purchases by Location'!$K:$K,TEXT(MW_IND!$H97,"00000000000000"))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Location'!$C:$C,MW_IND!$J$3,'Purchases by Location'!$K:$K,TEXT(MW_IND!$H98,"00000000000000"))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Location'!$C:$C,MW_IND!$J$3,'Purchases by Location'!$K:$K,TEXT(MW_IND!$H99,"00000000000000"))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Location'!$C:$C,MW_IND!$J$3,'Purchases by Location'!$K:$K,TEXT(MW_IND!$H101,"00000000000000"))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Location'!$C:$C,MW_IND!$J$3,'Purchases by Location'!$K:$K,TEXT(MW_IND!$H102,"00000000000000"))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Location'!$C:$C,MW_IND!$J$3,'Purchases by Location'!$K:$K,TEXT(MW_IND!$H103,"00000000000000"))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Location'!$C:$C,MW_IND!$J$3,'Purchases by Location'!$K:$K,TEXT(MW_IND!$H104,"00000000000000"))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Location'!$C:$C,MW_IND!$J$3,'Purchases by Location'!$K:$K,TEXT(MW_IND!$H105,"00000000000000"))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Location'!$C:$C,MW_IND!$J$3,'Purchases by Location'!$K:$K,TEXT(MW_IND!$H106,"00000000000000"))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Location'!$C:$C,MW_IND!$J$3,'Purchases by Location'!$K:$K,TEXT(MW_IND!$H107,"00000000000000"))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Jake Overman</v>
      </c>
      <c r="B109" s="48"/>
      <c r="C109" s="48"/>
      <c r="D109" s="25" t="str">
        <f>D57</f>
        <v>Leslie Reeves</v>
      </c>
      <c r="E109" s="50" t="str">
        <f>E57</f>
        <v>Affinity-Central-IN</v>
      </c>
      <c r="F109" s="50"/>
      <c r="G109" s="5"/>
    </row>
    <row r="110" spans="1:8" s="1" customFormat="1" ht="13" x14ac:dyDescent="0.3">
      <c r="A110" s="49" t="str">
        <f>A58</f>
        <v>Territory Sales Manager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joverman@redgold.com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765.557.5500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BNlbhC/TqiLkBOeuCKncAAupyTojUp9JEQl2ybPgnWSsUAhBfGr09yesz+USCNm3K/wWPUnx+IfO3bFJ82+0Kg==" saltValue="zxJqljUmm/jwkbcCQt5ab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113" priority="15">
      <formula>$H10&gt;0</formula>
    </cfRule>
  </conditionalFormatting>
  <conditionalFormatting sqref="A108:A112">
    <cfRule type="expression" dxfId="1112" priority="3">
      <formula>$G108&gt;0</formula>
    </cfRule>
  </conditionalFormatting>
  <conditionalFormatting sqref="A13:F55 A61:F107 A56:A60 D56:E60">
    <cfRule type="expression" dxfId="1111" priority="9">
      <formula>$G13&gt;0</formula>
    </cfRule>
  </conditionalFormatting>
  <conditionalFormatting sqref="B13:B23">
    <cfRule type="duplicateValues" dxfId="1110" priority="19"/>
  </conditionalFormatting>
  <conditionalFormatting sqref="B28">
    <cfRule type="duplicateValues" dxfId="1109" priority="10"/>
  </conditionalFormatting>
  <conditionalFormatting sqref="B29:B33">
    <cfRule type="duplicateValues" dxfId="1108" priority="11"/>
  </conditionalFormatting>
  <conditionalFormatting sqref="B40">
    <cfRule type="duplicateValues" dxfId="1107" priority="12"/>
  </conditionalFormatting>
  <conditionalFormatting sqref="B44">
    <cfRule type="duplicateValues" dxfId="1106" priority="8"/>
    <cfRule type="duplicateValues" dxfId="1105" priority="13"/>
  </conditionalFormatting>
  <conditionalFormatting sqref="B48">
    <cfRule type="duplicateValues" dxfId="1104" priority="7"/>
    <cfRule type="duplicateValues" dxfId="1103" priority="14"/>
  </conditionalFormatting>
  <conditionalFormatting sqref="B62:B67">
    <cfRule type="duplicateValues" dxfId="1102" priority="6"/>
  </conditionalFormatting>
  <conditionalFormatting sqref="B71">
    <cfRule type="duplicateValues" dxfId="1101" priority="18"/>
  </conditionalFormatting>
  <conditionalFormatting sqref="B72:B85 B89:B99 B62:B70">
    <cfRule type="duplicateValues" dxfId="1100" priority="21"/>
  </conditionalFormatting>
  <conditionalFormatting sqref="B86 B88">
    <cfRule type="duplicateValues" dxfId="1099" priority="17"/>
  </conditionalFormatting>
  <conditionalFormatting sqref="B87 B34:B39 B25:B27 B49:B55 B45:B47 B41:B43">
    <cfRule type="duplicateValues" dxfId="1098" priority="20"/>
  </conditionalFormatting>
  <conditionalFormatting sqref="B89:B91">
    <cfRule type="duplicateValues" dxfId="1097" priority="5"/>
  </conditionalFormatting>
  <conditionalFormatting sqref="B93:B96">
    <cfRule type="duplicateValues" dxfId="1096" priority="4"/>
  </conditionalFormatting>
  <conditionalFormatting sqref="B101:B107">
    <cfRule type="duplicateValues" dxfId="1095" priority="16"/>
  </conditionalFormatting>
  <conditionalFormatting sqref="D110:D112">
    <cfRule type="expression" dxfId="1094" priority="1">
      <formula>$G110&gt;0</formula>
    </cfRule>
  </conditionalFormatting>
  <conditionalFormatting sqref="D108:E109">
    <cfRule type="expression" dxfId="1093" priority="2">
      <formula>$G108&gt;0</formula>
    </cfRule>
  </conditionalFormatting>
  <hyperlinks>
    <hyperlink ref="J1" location="Contents!A1" display="Back to Contents" xr:uid="{655B7DC8-E967-4663-8702-59927316A1A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BBF45A-39CE-4B61-8C78-3AD95334734C}">
          <x14:formula1>
            <xm:f>Locations!$L:$L</xm:f>
          </x14:formula1>
          <xm:sqref>J2:M2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746D-41DE-484E-91AE-9CDC7EE2BA13}">
  <sheetPr codeName="Sheet26">
    <tabColor rgb="FFE1E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1369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000008500003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MW_LVL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Louisville, KY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Location'!$C:$C,MW_LVL!$J$3,'Purchases by Location'!$K:$K,TEXT(MW_LVL!$H13,"00000000000000"))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Location'!$C:$C,MW_LVL!$J$3,'Purchases by Location'!$K:$K,TEXT(MW_LVL!$H14,"00000000000000"))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Location'!$C:$C,MW_LVL!$J$3,'Purchases by Location'!$K:$K,TEXT(MW_LVL!$H15,"00000000000000"))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Location'!$C:$C,MW_LVL!$J$3,'Purchases by Location'!$K:$K,TEXT(MW_LVL!$H16,"00000000000000"))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Location'!$C:$C,MW_LVL!$J$3,'Purchases by Location'!$K:$K,TEXT(MW_LVL!$H17,"00000000000000"))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Location'!$C:$C,MW_LVL!$J$3,'Purchases by Location'!$K:$K,TEXT(MW_LVL!$H18,"00000000000000"))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Location'!$C:$C,MW_LVL!$J$3,'Purchases by Location'!$K:$K,TEXT(MW_LVL!$H19,"00000000000000"))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Location'!$C:$C,MW_LVL!$J$3,'Purchases by Location'!$K:$K,TEXT(MW_LVL!$H20,"00000000000000"))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Location'!$C:$C,MW_LVL!$J$3,'Purchases by Location'!$K:$K,TEXT(MW_LVL!$H21,"00000000000000"))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Location'!$C:$C,MW_LVL!$J$3,'Purchases by Location'!$K:$K,TEXT(MW_LVL!$H22,"00000000000000"))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Location'!$C:$C,MW_LVL!$J$3,'Purchases by Location'!$K:$K,TEXT(MW_LVL!$H23,"00000000000000"))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Location'!$C:$C,MW_LVL!$J$3,'Purchases by Location'!$K:$K,TEXT(MW_LVL!$H25,"00000000000000"))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Location'!$C:$C,MW_LVL!$J$3,'Purchases by Location'!$K:$K,TEXT(MW_LVL!$H26,"00000000000000"))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Location'!$C:$C,MW_LVL!$J$3,'Purchases by Location'!$K:$K,TEXT(MW_LVL!$H27,"00000000000000"))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Location'!$C:$C,MW_LVL!$J$3,'Purchases by Location'!$K:$K,TEXT(MW_LVL!$H28,"00000000000000"))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Location'!$C:$C,MW_LVL!$J$3,'Purchases by Location'!$K:$K,TEXT(MW_LVL!$H29,"00000000000000"))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Location'!$C:$C,MW_LVL!$J$3,'Purchases by Location'!$K:$K,TEXT(MW_LVL!$H30,"00000000000000"))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Location'!$C:$C,MW_LVL!$J$3,'Purchases by Location'!$K:$K,TEXT(MW_LVL!$H31,"00000000000000"))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Location'!$C:$C,MW_LVL!$J$3,'Purchases by Location'!$K:$K,TEXT(MW_LVL!$H32,"00000000000000"))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Location'!$C:$C,MW_LVL!$J$3,'Purchases by Location'!$K:$K,TEXT(MW_LVL!$H33,"00000000000000"))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Location'!$C:$C,MW_LVL!$J$3,'Purchases by Location'!$K:$K,TEXT(MW_LVL!$H34,"00000000000000"))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Location'!$C:$C,MW_LVL!$J$3,'Purchases by Location'!$K:$K,TEXT(MW_LVL!$H35,"00000000000000"))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Location'!$C:$C,MW_LVL!$J$3,'Purchases by Location'!$K:$K,TEXT(MW_LVL!$H36,"00000000000000"))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Location'!$C:$C,MW_LVL!$J$3,'Purchases by Location'!$K:$K,TEXT(MW_LVL!$H37,"00000000000000"))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Location'!$C:$C,MW_LVL!$J$3,'Purchases by Location'!$K:$K,TEXT(MW_LVL!$H38,"00000000000000"))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Location'!$C:$C,MW_LVL!$J$3,'Purchases by Location'!$K:$K,TEXT(MW_LVL!$H39,"00000000000000"))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Location'!$C:$C,MW_LVL!$J$3,'Purchases by Location'!$K:$K,TEXT(MW_LVL!$H40,"00000000000000"))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Location'!$C:$C,MW_LVL!$J$3,'Purchases by Location'!$K:$K,TEXT(MW_LVL!$H41,"00000000000000"))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Location'!$C:$C,MW_LVL!$J$3,'Purchases by Location'!$K:$K,TEXT(MW_LVL!$H42,"00000000000000"))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Location'!$C:$C,MW_LVL!$J$3,'Purchases by Location'!$K:$K,TEXT(MW_LVL!$H43,"00000000000000"))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Location'!$C:$C,MW_LVL!$J$3,'Purchases by Location'!$K:$K,TEXT(MW_LVL!$H44,"00000000000000"))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Location'!$C:$C,MW_LVL!$J$3,'Purchases by Location'!$K:$K,TEXT(MW_LVL!$H45,"00000000000000"))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Location'!$C:$C,MW_LVL!$J$3,'Purchases by Location'!$K:$K,TEXT(MW_LVL!$H46,"00000000000000"))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Location'!$C:$C,MW_LVL!$J$3,'Purchases by Location'!$K:$K,TEXT(MW_LVL!$H47,"00000000000000"))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Location'!$C:$C,MW_LVL!$J$3,'Purchases by Location'!$K:$K,TEXT(MW_LVL!$H48,"00000000000000"))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Location'!$C:$C,MW_LVL!$J$3,'Purchases by Location'!$K:$K,TEXT(MW_LVL!$H49,"00000000000000"))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Location'!$C:$C,MW_LVL!$J$3,'Purchases by Location'!$K:$K,TEXT(MW_LVL!$H50,"00000000000000"))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Location'!$C:$C,MW_LVL!$J$3,'Purchases by Location'!$K:$K,TEXT(MW_LVL!$H51,"00000000000000"))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Location'!$C:$C,MW_LVL!$J$3,'Purchases by Location'!$K:$K,TEXT(MW_LVL!$H52,"00000000000000"))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Location'!$C:$C,MW_LVL!$J$3,'Purchases by Location'!$K:$K,TEXT(MW_LVL!$H53,"00000000000000"))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Location'!$C:$C,MW_LVL!$J$3,'Purchases by Location'!$K:$K,TEXT(MW_LVL!$H54,"00000000000000"))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Location'!$C:$C,MW_LVL!$J$3,'Purchases by Location'!$K:$K,TEXT(MW_LVL!$H55,"00000000000000"))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Jake Overman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Affinity-Central-KY</v>
      </c>
      <c r="F57" s="50"/>
      <c r="G57" s="5"/>
    </row>
    <row r="58" spans="1:8" s="1" customFormat="1" ht="13" x14ac:dyDescent="0.3">
      <c r="A58" s="49" t="str">
        <f>_xlfn.XLOOKUP($A$57,Locations!$S:$S,Locations!T:T)</f>
        <v>Territory Sales Manager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joverman@redgold.com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765.557.5500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Location'!$C:$C,MW_LVL!$J$3,'Purchases by Location'!$K:$K,TEXT(MW_LVL!$H61,"00000000000000"))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Location'!$C:$C,MW_LVL!$J$3,'Purchases by Location'!$K:$K,TEXT(MW_LVL!$H62,"00000000000000"))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Location'!$C:$C,MW_LVL!$J$3,'Purchases by Location'!$K:$K,TEXT(MW_LVL!$H63,"00000000000000"))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Location'!$C:$C,MW_LVL!$J$3,'Purchases by Location'!$K:$K,TEXT(MW_LVL!$H64,"00000000000000"))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Location'!$C:$C,MW_LVL!$J$3,'Purchases by Location'!$K:$K,TEXT(MW_LVL!$H65,"00000000000000"))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Location'!$C:$C,MW_LVL!$J$3,'Purchases by Location'!$K:$K,TEXT(MW_LVL!$H66,"00000000000000"))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Location'!$C:$C,MW_LVL!$J$3,'Purchases by Location'!$K:$K,TEXT(MW_LVL!$H67,"00000000000000"))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Location'!$C:$C,MW_LVL!$J$3,'Purchases by Location'!$K:$K,TEXT(MW_LVL!$H68,"00000000000000"))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Location'!$C:$C,MW_LVL!$J$3,'Purchases by Location'!$K:$K,TEXT(MW_LVL!$H69,"00000000000000"))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Location'!$C:$C,MW_LVL!$J$3,'Purchases by Location'!$K:$K,TEXT(MW_LVL!$H70,"00000000000000"))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Location'!$C:$C,MW_LVL!$J$3,'Purchases by Location'!$K:$K,TEXT(MW_LVL!$H71,"00000000000000"))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Location'!$C:$C,MW_LVL!$J$3,'Purchases by Location'!$K:$K,TEXT(MW_LVL!$H72,"00000000000000"))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Location'!$C:$C,MW_LVL!$J$3,'Purchases by Location'!$K:$K,TEXT(MW_LVL!$H73,"00000000000000"))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Location'!$C:$C,MW_LVL!$J$3,'Purchases by Location'!$K:$K,TEXT(MW_LVL!$H74,"00000000000000"))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Location'!$C:$C,MW_LVL!$J$3,'Purchases by Location'!$K:$K,TEXT(MW_LVL!$H75,"00000000000000"))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Location'!$C:$C,MW_LVL!$J$3,'Purchases by Location'!$K:$K,TEXT(MW_LVL!$H76,"00000000000000"))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Location'!$C:$C,MW_LVL!$J$3,'Purchases by Location'!$K:$K,TEXT(MW_LVL!$H77,"00000000000000"))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Location'!$C:$C,MW_LVL!$J$3,'Purchases by Location'!$K:$K,TEXT(MW_LVL!$H78,"00000000000000"))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Location'!$C:$C,MW_LVL!$J$3,'Purchases by Location'!$K:$K,TEXT(MW_LVL!$H79,"00000000000000"))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Location'!$C:$C,MW_LVL!$J$3,'Purchases by Location'!$K:$K,TEXT(MW_LVL!$H80,"00000000000000"))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Location'!$C:$C,MW_LVL!$J$3,'Purchases by Location'!$K:$K,TEXT(MW_LVL!$H81,"00000000000000"))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Location'!$C:$C,MW_LVL!$J$3,'Purchases by Location'!$K:$K,TEXT(MW_LVL!$H82,"00000000000000"))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Location'!$C:$C,MW_LVL!$J$3,'Purchases by Location'!$K:$K,TEXT(MW_LVL!$H83,"00000000000000"))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Location'!$C:$C,MW_LVL!$J$3,'Purchases by Location'!$K:$K,TEXT(MW_LVL!$H84,"00000000000000"))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Location'!$C:$C,MW_LVL!$J$3,'Purchases by Location'!$K:$K,TEXT(MW_LVL!$H85,"00000000000000"))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Location'!$C:$C,MW_LVL!$J$3,'Purchases by Location'!$K:$K,TEXT(MW_LVL!$H86,"00000000000000"))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Location'!$C:$C,MW_LVL!$J$3,'Purchases by Location'!$K:$K,TEXT(MW_LVL!$H87,"00000000000000"))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Location'!$C:$C,MW_LVL!$J$3,'Purchases by Location'!$K:$K,TEXT(MW_LVL!$H88,"00000000000000"))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Location'!$C:$C,MW_LVL!$J$3,'Purchases by Location'!$K:$K,TEXT(MW_LVL!$H89,"00000000000000"))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Location'!$C:$C,MW_LVL!$J$3,'Purchases by Location'!$K:$K,TEXT(MW_LVL!$H90,"00000000000000"))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Location'!$C:$C,MW_LVL!$J$3,'Purchases by Location'!$K:$K,TEXT(MW_LVL!$H91,"00000000000000"))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Location'!$C:$C,MW_LVL!$J$3,'Purchases by Location'!$K:$K,TEXT(MW_LVL!$H92,"00000000000000"))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Location'!$C:$C,MW_LVL!$J$3,'Purchases by Location'!$K:$K,TEXT(MW_LVL!$H93,"00000000000000"))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Location'!$C:$C,MW_LVL!$J$3,'Purchases by Location'!$K:$K,TEXT(MW_LVL!$H94,"00000000000000"))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Location'!$C:$C,MW_LVL!$J$3,'Purchases by Location'!$K:$K,TEXT(MW_LVL!$H95,"00000000000000"))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Location'!$C:$C,MW_LVL!$J$3,'Purchases by Location'!$K:$K,TEXT(MW_LVL!$H96,"00000000000000"))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Location'!$C:$C,MW_LVL!$J$3,'Purchases by Location'!$K:$K,TEXT(MW_LVL!$H97,"00000000000000"))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Location'!$C:$C,MW_LVL!$J$3,'Purchases by Location'!$K:$K,TEXT(MW_LVL!$H98,"00000000000000"))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Location'!$C:$C,MW_LVL!$J$3,'Purchases by Location'!$K:$K,TEXT(MW_LVL!$H99,"00000000000000"))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Location'!$C:$C,MW_LVL!$J$3,'Purchases by Location'!$K:$K,TEXT(MW_LVL!$H101,"00000000000000"))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Location'!$C:$C,MW_LVL!$J$3,'Purchases by Location'!$K:$K,TEXT(MW_LVL!$H102,"00000000000000"))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Location'!$C:$C,MW_LVL!$J$3,'Purchases by Location'!$K:$K,TEXT(MW_LVL!$H103,"00000000000000"))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Location'!$C:$C,MW_LVL!$J$3,'Purchases by Location'!$K:$K,TEXT(MW_LVL!$H104,"00000000000000"))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Location'!$C:$C,MW_LVL!$J$3,'Purchases by Location'!$K:$K,TEXT(MW_LVL!$H105,"00000000000000"))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Location'!$C:$C,MW_LVL!$J$3,'Purchases by Location'!$K:$K,TEXT(MW_LVL!$H106,"00000000000000"))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Location'!$C:$C,MW_LVL!$J$3,'Purchases by Location'!$K:$K,TEXT(MW_LVL!$H107,"00000000000000"))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Jake Overman</v>
      </c>
      <c r="B109" s="48"/>
      <c r="C109" s="48"/>
      <c r="D109" s="25" t="str">
        <f>D57</f>
        <v>Leslie Reeves</v>
      </c>
      <c r="E109" s="50" t="str">
        <f>E57</f>
        <v>Affinity-Central-KY</v>
      </c>
      <c r="F109" s="50"/>
      <c r="G109" s="5"/>
    </row>
    <row r="110" spans="1:8" s="1" customFormat="1" ht="13" x14ac:dyDescent="0.3">
      <c r="A110" s="49" t="str">
        <f>A58</f>
        <v>Territory Sales Manager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joverman@redgold.com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765.557.5500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hW5fYG6DNz9bdSqkg901RsqNLbNFQ3O3ppYTAcnfr/6+Wlape7hV6ENvbx1UobxwTG9FOVvH0hCsNBOXbiVwaQ==" saltValue="X16nkrNeO0Y6XBYphEjNc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92" priority="15">
      <formula>$H10&gt;0</formula>
    </cfRule>
  </conditionalFormatting>
  <conditionalFormatting sqref="A108:A112">
    <cfRule type="expression" dxfId="1091" priority="3">
      <formula>$G108&gt;0</formula>
    </cfRule>
  </conditionalFormatting>
  <conditionalFormatting sqref="A13:F55 A61:F107 A56:A60 D56:E60">
    <cfRule type="expression" dxfId="1090" priority="9">
      <formula>$G13&gt;0</formula>
    </cfRule>
  </conditionalFormatting>
  <conditionalFormatting sqref="B13:B23">
    <cfRule type="duplicateValues" dxfId="1089" priority="19"/>
  </conditionalFormatting>
  <conditionalFormatting sqref="B28">
    <cfRule type="duplicateValues" dxfId="1088" priority="10"/>
  </conditionalFormatting>
  <conditionalFormatting sqref="B29:B33">
    <cfRule type="duplicateValues" dxfId="1087" priority="11"/>
  </conditionalFormatting>
  <conditionalFormatting sqref="B40">
    <cfRule type="duplicateValues" dxfId="1086" priority="12"/>
  </conditionalFormatting>
  <conditionalFormatting sqref="B44">
    <cfRule type="duplicateValues" dxfId="1085" priority="8"/>
    <cfRule type="duplicateValues" dxfId="1084" priority="13"/>
  </conditionalFormatting>
  <conditionalFormatting sqref="B48">
    <cfRule type="duplicateValues" dxfId="1083" priority="7"/>
    <cfRule type="duplicateValues" dxfId="1082" priority="14"/>
  </conditionalFormatting>
  <conditionalFormatting sqref="B62:B67">
    <cfRule type="duplicateValues" dxfId="1081" priority="6"/>
  </conditionalFormatting>
  <conditionalFormatting sqref="B71">
    <cfRule type="duplicateValues" dxfId="1080" priority="18"/>
  </conditionalFormatting>
  <conditionalFormatting sqref="B72:B85 B89:B99 B62:B70">
    <cfRule type="duplicateValues" dxfId="1079" priority="21"/>
  </conditionalFormatting>
  <conditionalFormatting sqref="B86 B88">
    <cfRule type="duplicateValues" dxfId="1078" priority="17"/>
  </conditionalFormatting>
  <conditionalFormatting sqref="B87 B34:B39 B25:B27 B49:B55 B45:B47 B41:B43">
    <cfRule type="duplicateValues" dxfId="1077" priority="20"/>
  </conditionalFormatting>
  <conditionalFormatting sqref="B89:B91">
    <cfRule type="duplicateValues" dxfId="1076" priority="5"/>
  </conditionalFormatting>
  <conditionalFormatting sqref="B93:B96">
    <cfRule type="duplicateValues" dxfId="1075" priority="4"/>
  </conditionalFormatting>
  <conditionalFormatting sqref="B101:B107">
    <cfRule type="duplicateValues" dxfId="1074" priority="16"/>
  </conditionalFormatting>
  <conditionalFormatting sqref="D110:D112">
    <cfRule type="expression" dxfId="1073" priority="1">
      <formula>$G110&gt;0</formula>
    </cfRule>
  </conditionalFormatting>
  <conditionalFormatting sqref="D108:E109">
    <cfRule type="expression" dxfId="1072" priority="2">
      <formula>$G108&gt;0</formula>
    </cfRule>
  </conditionalFormatting>
  <hyperlinks>
    <hyperlink ref="J1" location="Contents!A1" display="Back to Contents" xr:uid="{D0E754BE-392A-4601-A815-A7BBDBB1FCF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3869D7-D9C3-47EA-8EA0-A62FA132C0A2}">
          <x14:formula1>
            <xm:f>Locations!$L:$L</xm:f>
          </x14:formula1>
          <xm:sqref>J2:M2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13F71-D0BC-430A-9091-74C215F2FAB2}">
  <sheetPr codeName="Sheet27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1371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000008500007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NE_ALB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Albany, NY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Location'!$C:$C,NE_ALB!$J$3,'Purchases by Location'!$K:$K,TEXT(NE_ALB!$H13,"00000000000000"))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Location'!$C:$C,NE_ALB!$J$3,'Purchases by Location'!$K:$K,TEXT(NE_ALB!$H14,"00000000000000"))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Location'!$C:$C,NE_ALB!$J$3,'Purchases by Location'!$K:$K,TEXT(NE_ALB!$H15,"00000000000000"))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Location'!$C:$C,NE_ALB!$J$3,'Purchases by Location'!$K:$K,TEXT(NE_ALB!$H16,"00000000000000"))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Location'!$C:$C,NE_ALB!$J$3,'Purchases by Location'!$K:$K,TEXT(NE_ALB!$H17,"00000000000000"))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Location'!$C:$C,NE_ALB!$J$3,'Purchases by Location'!$K:$K,TEXT(NE_ALB!$H18,"00000000000000"))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Location'!$C:$C,NE_ALB!$J$3,'Purchases by Location'!$K:$K,TEXT(NE_ALB!$H19,"00000000000000"))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Location'!$C:$C,NE_ALB!$J$3,'Purchases by Location'!$K:$K,TEXT(NE_ALB!$H20,"00000000000000"))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Location'!$C:$C,NE_ALB!$J$3,'Purchases by Location'!$K:$K,TEXT(NE_ALB!$H21,"00000000000000"))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Location'!$C:$C,NE_ALB!$J$3,'Purchases by Location'!$K:$K,TEXT(NE_ALB!$H22,"00000000000000"))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Location'!$C:$C,NE_ALB!$J$3,'Purchases by Location'!$K:$K,TEXT(NE_ALB!$H23,"00000000000000"))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Location'!$C:$C,NE_ALB!$J$3,'Purchases by Location'!$K:$K,TEXT(NE_ALB!$H25,"00000000000000"))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Location'!$C:$C,NE_ALB!$J$3,'Purchases by Location'!$K:$K,TEXT(NE_ALB!$H26,"00000000000000"))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Location'!$C:$C,NE_ALB!$J$3,'Purchases by Location'!$K:$K,TEXT(NE_ALB!$H27,"00000000000000"))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Location'!$C:$C,NE_ALB!$J$3,'Purchases by Location'!$K:$K,TEXT(NE_ALB!$H28,"00000000000000"))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Location'!$C:$C,NE_ALB!$J$3,'Purchases by Location'!$K:$K,TEXT(NE_ALB!$H29,"00000000000000"))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Location'!$C:$C,NE_ALB!$J$3,'Purchases by Location'!$K:$K,TEXT(NE_ALB!$H30,"00000000000000"))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Location'!$C:$C,NE_ALB!$J$3,'Purchases by Location'!$K:$K,TEXT(NE_ALB!$H31,"00000000000000"))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Location'!$C:$C,NE_ALB!$J$3,'Purchases by Location'!$K:$K,TEXT(NE_ALB!$H32,"00000000000000"))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Location'!$C:$C,NE_ALB!$J$3,'Purchases by Location'!$K:$K,TEXT(NE_ALB!$H33,"00000000000000"))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Location'!$C:$C,NE_ALB!$J$3,'Purchases by Location'!$K:$K,TEXT(NE_ALB!$H34,"00000000000000"))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Location'!$C:$C,NE_ALB!$J$3,'Purchases by Location'!$K:$K,TEXT(NE_ALB!$H35,"00000000000000"))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Location'!$C:$C,NE_ALB!$J$3,'Purchases by Location'!$K:$K,TEXT(NE_ALB!$H36,"00000000000000"))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Location'!$C:$C,NE_ALB!$J$3,'Purchases by Location'!$K:$K,TEXT(NE_ALB!$H37,"00000000000000"))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Location'!$C:$C,NE_ALB!$J$3,'Purchases by Location'!$K:$K,TEXT(NE_ALB!$H38,"00000000000000"))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Location'!$C:$C,NE_ALB!$J$3,'Purchases by Location'!$K:$K,TEXT(NE_ALB!$H39,"00000000000000"))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Location'!$C:$C,NE_ALB!$J$3,'Purchases by Location'!$K:$K,TEXT(NE_ALB!$H40,"00000000000000"))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Location'!$C:$C,NE_ALB!$J$3,'Purchases by Location'!$K:$K,TEXT(NE_ALB!$H41,"00000000000000"))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Location'!$C:$C,NE_ALB!$J$3,'Purchases by Location'!$K:$K,TEXT(NE_ALB!$H42,"00000000000000"))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Location'!$C:$C,NE_ALB!$J$3,'Purchases by Location'!$K:$K,TEXT(NE_ALB!$H43,"00000000000000"))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Location'!$C:$C,NE_ALB!$J$3,'Purchases by Location'!$K:$K,TEXT(NE_ALB!$H44,"00000000000000"))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Location'!$C:$C,NE_ALB!$J$3,'Purchases by Location'!$K:$K,TEXT(NE_ALB!$H45,"00000000000000"))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Location'!$C:$C,NE_ALB!$J$3,'Purchases by Location'!$K:$K,TEXT(NE_ALB!$H46,"00000000000000"))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Location'!$C:$C,NE_ALB!$J$3,'Purchases by Location'!$K:$K,TEXT(NE_ALB!$H47,"00000000000000"))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Location'!$C:$C,NE_ALB!$J$3,'Purchases by Location'!$K:$K,TEXT(NE_ALB!$H48,"00000000000000"))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Location'!$C:$C,NE_ALB!$J$3,'Purchases by Location'!$K:$K,TEXT(NE_ALB!$H49,"00000000000000"))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Location'!$C:$C,NE_ALB!$J$3,'Purchases by Location'!$K:$K,TEXT(NE_ALB!$H50,"00000000000000"))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Location'!$C:$C,NE_ALB!$J$3,'Purchases by Location'!$K:$K,TEXT(NE_ALB!$H51,"00000000000000"))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Location'!$C:$C,NE_ALB!$J$3,'Purchases by Location'!$K:$K,TEXT(NE_ALB!$H52,"00000000000000"))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Location'!$C:$C,NE_ALB!$J$3,'Purchases by Location'!$K:$K,TEXT(NE_ALB!$H53,"00000000000000"))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Location'!$C:$C,NE_ALB!$J$3,'Purchases by Location'!$K:$K,TEXT(NE_ALB!$H54,"00000000000000"))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Location'!$C:$C,NE_ALB!$J$3,'Purchases by Location'!$K:$K,TEXT(NE_ALB!$H55,"00000000000000"))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Rob Field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Affinity-NE-NYS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rfield@REDGOLD.com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978.302.6972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Location'!$C:$C,NE_ALB!$J$3,'Purchases by Location'!$K:$K,TEXT(NE_ALB!$H61,"00000000000000"))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Location'!$C:$C,NE_ALB!$J$3,'Purchases by Location'!$K:$K,TEXT(NE_ALB!$H62,"00000000000000"))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Location'!$C:$C,NE_ALB!$J$3,'Purchases by Location'!$K:$K,TEXT(NE_ALB!$H63,"00000000000000"))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Location'!$C:$C,NE_ALB!$J$3,'Purchases by Location'!$K:$K,TEXT(NE_ALB!$H64,"00000000000000"))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Location'!$C:$C,NE_ALB!$J$3,'Purchases by Location'!$K:$K,TEXT(NE_ALB!$H65,"00000000000000"))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Location'!$C:$C,NE_ALB!$J$3,'Purchases by Location'!$K:$K,TEXT(NE_ALB!$H66,"00000000000000"))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Location'!$C:$C,NE_ALB!$J$3,'Purchases by Location'!$K:$K,TEXT(NE_ALB!$H67,"00000000000000"))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Location'!$C:$C,NE_ALB!$J$3,'Purchases by Location'!$K:$K,TEXT(NE_ALB!$H68,"00000000000000"))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Location'!$C:$C,NE_ALB!$J$3,'Purchases by Location'!$K:$K,TEXT(NE_ALB!$H69,"00000000000000"))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Location'!$C:$C,NE_ALB!$J$3,'Purchases by Location'!$K:$K,TEXT(NE_ALB!$H70,"00000000000000"))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Location'!$C:$C,NE_ALB!$J$3,'Purchases by Location'!$K:$K,TEXT(NE_ALB!$H71,"00000000000000"))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Location'!$C:$C,NE_ALB!$J$3,'Purchases by Location'!$K:$K,TEXT(NE_ALB!$H72,"00000000000000"))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Location'!$C:$C,NE_ALB!$J$3,'Purchases by Location'!$K:$K,TEXT(NE_ALB!$H73,"00000000000000"))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Location'!$C:$C,NE_ALB!$J$3,'Purchases by Location'!$K:$K,TEXT(NE_ALB!$H74,"00000000000000"))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Location'!$C:$C,NE_ALB!$J$3,'Purchases by Location'!$K:$K,TEXT(NE_ALB!$H75,"00000000000000"))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Location'!$C:$C,NE_ALB!$J$3,'Purchases by Location'!$K:$K,TEXT(NE_ALB!$H76,"00000000000000"))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Location'!$C:$C,NE_ALB!$J$3,'Purchases by Location'!$K:$K,TEXT(NE_ALB!$H77,"00000000000000"))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Location'!$C:$C,NE_ALB!$J$3,'Purchases by Location'!$K:$K,TEXT(NE_ALB!$H78,"00000000000000"))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Location'!$C:$C,NE_ALB!$J$3,'Purchases by Location'!$K:$K,TEXT(NE_ALB!$H79,"00000000000000"))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Location'!$C:$C,NE_ALB!$J$3,'Purchases by Location'!$K:$K,TEXT(NE_ALB!$H80,"00000000000000"))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Location'!$C:$C,NE_ALB!$J$3,'Purchases by Location'!$K:$K,TEXT(NE_ALB!$H81,"00000000000000"))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Location'!$C:$C,NE_ALB!$J$3,'Purchases by Location'!$K:$K,TEXT(NE_ALB!$H82,"00000000000000"))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Location'!$C:$C,NE_ALB!$J$3,'Purchases by Location'!$K:$K,TEXT(NE_ALB!$H83,"00000000000000"))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Location'!$C:$C,NE_ALB!$J$3,'Purchases by Location'!$K:$K,TEXT(NE_ALB!$H84,"00000000000000"))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Location'!$C:$C,NE_ALB!$J$3,'Purchases by Location'!$K:$K,TEXT(NE_ALB!$H85,"00000000000000"))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Location'!$C:$C,NE_ALB!$J$3,'Purchases by Location'!$K:$K,TEXT(NE_ALB!$H86,"00000000000000"))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Location'!$C:$C,NE_ALB!$J$3,'Purchases by Location'!$K:$K,TEXT(NE_ALB!$H87,"00000000000000"))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Location'!$C:$C,NE_ALB!$J$3,'Purchases by Location'!$K:$K,TEXT(NE_ALB!$H88,"00000000000000"))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Location'!$C:$C,NE_ALB!$J$3,'Purchases by Location'!$K:$K,TEXT(NE_ALB!$H89,"00000000000000"))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Location'!$C:$C,NE_ALB!$J$3,'Purchases by Location'!$K:$K,TEXT(NE_ALB!$H90,"00000000000000"))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Location'!$C:$C,NE_ALB!$J$3,'Purchases by Location'!$K:$K,TEXT(NE_ALB!$H91,"00000000000000"))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Location'!$C:$C,NE_ALB!$J$3,'Purchases by Location'!$K:$K,TEXT(NE_ALB!$H92,"00000000000000"))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Location'!$C:$C,NE_ALB!$J$3,'Purchases by Location'!$K:$K,TEXT(NE_ALB!$H93,"00000000000000"))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Location'!$C:$C,NE_ALB!$J$3,'Purchases by Location'!$K:$K,TEXT(NE_ALB!$H94,"00000000000000"))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Location'!$C:$C,NE_ALB!$J$3,'Purchases by Location'!$K:$K,TEXT(NE_ALB!$H95,"00000000000000"))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Location'!$C:$C,NE_ALB!$J$3,'Purchases by Location'!$K:$K,TEXT(NE_ALB!$H96,"00000000000000"))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Location'!$C:$C,NE_ALB!$J$3,'Purchases by Location'!$K:$K,TEXT(NE_ALB!$H97,"00000000000000"))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Location'!$C:$C,NE_ALB!$J$3,'Purchases by Location'!$K:$K,TEXT(NE_ALB!$H98,"00000000000000"))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Location'!$C:$C,NE_ALB!$J$3,'Purchases by Location'!$K:$K,TEXT(NE_ALB!$H99,"00000000000000"))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Location'!$C:$C,NE_ALB!$J$3,'Purchases by Location'!$K:$K,TEXT(NE_ALB!$H101,"00000000000000"))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Location'!$C:$C,NE_ALB!$J$3,'Purchases by Location'!$K:$K,TEXT(NE_ALB!$H102,"00000000000000"))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Location'!$C:$C,NE_ALB!$J$3,'Purchases by Location'!$K:$K,TEXT(NE_ALB!$H103,"00000000000000"))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Location'!$C:$C,NE_ALB!$J$3,'Purchases by Location'!$K:$K,TEXT(NE_ALB!$H104,"00000000000000"))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Location'!$C:$C,NE_ALB!$J$3,'Purchases by Location'!$K:$K,TEXT(NE_ALB!$H105,"00000000000000"))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Location'!$C:$C,NE_ALB!$J$3,'Purchases by Location'!$K:$K,TEXT(NE_ALB!$H106,"00000000000000"))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Location'!$C:$C,NE_ALB!$J$3,'Purchases by Location'!$K:$K,TEXT(NE_ALB!$H107,"00000000000000"))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Rob Field</v>
      </c>
      <c r="B109" s="48"/>
      <c r="C109" s="48"/>
      <c r="D109" s="25" t="str">
        <f>D57</f>
        <v>Todd Holmes</v>
      </c>
      <c r="E109" s="50" t="str">
        <f>E57</f>
        <v>Affinity-NE-NYS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rfield@REDGOLD.com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978.302.6972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Ev7NG9/jy1FmQ0cIx3l96sy5Q6XU2XaUHlk39Y+DocZEKSCeVGeYjtwYvkeXRGU/v2NmjKx3Y6TlAK80+aeqZw==" saltValue="biPG0N7pVLtFgAnaspZyV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71" priority="15">
      <formula>$H10&gt;0</formula>
    </cfRule>
  </conditionalFormatting>
  <conditionalFormatting sqref="A108:A112">
    <cfRule type="expression" dxfId="1070" priority="3">
      <formula>$G108&gt;0</formula>
    </cfRule>
  </conditionalFormatting>
  <conditionalFormatting sqref="A13:F55 A61:F107 A56:A60 D56:E60">
    <cfRule type="expression" dxfId="1069" priority="9">
      <formula>$G13&gt;0</formula>
    </cfRule>
  </conditionalFormatting>
  <conditionalFormatting sqref="B13:B23">
    <cfRule type="duplicateValues" dxfId="1068" priority="19"/>
  </conditionalFormatting>
  <conditionalFormatting sqref="B28">
    <cfRule type="duplicateValues" dxfId="1067" priority="10"/>
  </conditionalFormatting>
  <conditionalFormatting sqref="B29:B33">
    <cfRule type="duplicateValues" dxfId="1066" priority="11"/>
  </conditionalFormatting>
  <conditionalFormatting sqref="B40">
    <cfRule type="duplicateValues" dxfId="1065" priority="12"/>
  </conditionalFormatting>
  <conditionalFormatting sqref="B44">
    <cfRule type="duplicateValues" dxfId="1064" priority="8"/>
    <cfRule type="duplicateValues" dxfId="1063" priority="13"/>
  </conditionalFormatting>
  <conditionalFormatting sqref="B48">
    <cfRule type="duplicateValues" dxfId="1062" priority="7"/>
    <cfRule type="duplicateValues" dxfId="1061" priority="14"/>
  </conditionalFormatting>
  <conditionalFormatting sqref="B62:B67">
    <cfRule type="duplicateValues" dxfId="1060" priority="6"/>
  </conditionalFormatting>
  <conditionalFormatting sqref="B71">
    <cfRule type="duplicateValues" dxfId="1059" priority="18"/>
  </conditionalFormatting>
  <conditionalFormatting sqref="B72:B85 B89:B99 B62:B70">
    <cfRule type="duplicateValues" dxfId="1058" priority="21"/>
  </conditionalFormatting>
  <conditionalFormatting sqref="B86 B88">
    <cfRule type="duplicateValues" dxfId="1057" priority="17"/>
  </conditionalFormatting>
  <conditionalFormatting sqref="B87 B34:B39 B25:B27 B49:B55 B45:B47 B41:B43">
    <cfRule type="duplicateValues" dxfId="1056" priority="20"/>
  </conditionalFormatting>
  <conditionalFormatting sqref="B89:B91">
    <cfRule type="duplicateValues" dxfId="1055" priority="5"/>
  </conditionalFormatting>
  <conditionalFormatting sqref="B93:B96">
    <cfRule type="duplicateValues" dxfId="1054" priority="4"/>
  </conditionalFormatting>
  <conditionalFormatting sqref="B101:B107">
    <cfRule type="duplicateValues" dxfId="1053" priority="16"/>
  </conditionalFormatting>
  <conditionalFormatting sqref="D110:D112">
    <cfRule type="expression" dxfId="1052" priority="1">
      <formula>$G110&gt;0</formula>
    </cfRule>
  </conditionalFormatting>
  <conditionalFormatting sqref="D108:E109">
    <cfRule type="expression" dxfId="1051" priority="2">
      <formula>$G108&gt;0</formula>
    </cfRule>
  </conditionalFormatting>
  <hyperlinks>
    <hyperlink ref="J1" location="Contents!A1" display="Back to Contents" xr:uid="{60E2AE92-141D-431E-85A3-E2BC9C4E6A7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E14295E-BDFD-48D6-AF97-7ED9C6E72398}">
          <x14:formula1>
            <xm:f>Locations!$L:$L</xm:f>
          </x14:formula1>
          <xm:sqref>J2:M2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9243-6C08-4E1A-A44E-CF49B14F2AC6}">
  <sheetPr codeName="Sheet28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1507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000008500027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NE_BLT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Baltimore, MD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Location'!$C:$C,NE_BLT!$J$3,'Purchases by Location'!$K:$K,TEXT(NE_BLT!$H13,"00000000000000"))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Location'!$C:$C,NE_BLT!$J$3,'Purchases by Location'!$K:$K,TEXT(NE_BLT!$H14,"00000000000000"))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Location'!$C:$C,NE_BLT!$J$3,'Purchases by Location'!$K:$K,TEXT(NE_BLT!$H15,"00000000000000"))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Location'!$C:$C,NE_BLT!$J$3,'Purchases by Location'!$K:$K,TEXT(NE_BLT!$H16,"00000000000000"))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Location'!$C:$C,NE_BLT!$J$3,'Purchases by Location'!$K:$K,TEXT(NE_BLT!$H17,"00000000000000"))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Location'!$C:$C,NE_BLT!$J$3,'Purchases by Location'!$K:$K,TEXT(NE_BLT!$H18,"00000000000000"))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Location'!$C:$C,NE_BLT!$J$3,'Purchases by Location'!$K:$K,TEXT(NE_BLT!$H19,"00000000000000"))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Location'!$C:$C,NE_BLT!$J$3,'Purchases by Location'!$K:$K,TEXT(NE_BLT!$H20,"00000000000000"))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Location'!$C:$C,NE_BLT!$J$3,'Purchases by Location'!$K:$K,TEXT(NE_BLT!$H21,"00000000000000"))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Location'!$C:$C,NE_BLT!$J$3,'Purchases by Location'!$K:$K,TEXT(NE_BLT!$H22,"00000000000000"))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Location'!$C:$C,NE_BLT!$J$3,'Purchases by Location'!$K:$K,TEXT(NE_BLT!$H23,"00000000000000"))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Location'!$C:$C,NE_BLT!$J$3,'Purchases by Location'!$K:$K,TEXT(NE_BLT!$H25,"00000000000000"))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Location'!$C:$C,NE_BLT!$J$3,'Purchases by Location'!$K:$K,TEXT(NE_BLT!$H26,"00000000000000"))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Location'!$C:$C,NE_BLT!$J$3,'Purchases by Location'!$K:$K,TEXT(NE_BLT!$H27,"00000000000000"))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Location'!$C:$C,NE_BLT!$J$3,'Purchases by Location'!$K:$K,TEXT(NE_BLT!$H28,"00000000000000"))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Location'!$C:$C,NE_BLT!$J$3,'Purchases by Location'!$K:$K,TEXT(NE_BLT!$H29,"00000000000000"))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Location'!$C:$C,NE_BLT!$J$3,'Purchases by Location'!$K:$K,TEXT(NE_BLT!$H30,"00000000000000"))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Location'!$C:$C,NE_BLT!$J$3,'Purchases by Location'!$K:$K,TEXT(NE_BLT!$H31,"00000000000000"))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Location'!$C:$C,NE_BLT!$J$3,'Purchases by Location'!$K:$K,TEXT(NE_BLT!$H32,"00000000000000"))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Location'!$C:$C,NE_BLT!$J$3,'Purchases by Location'!$K:$K,TEXT(NE_BLT!$H33,"00000000000000"))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Location'!$C:$C,NE_BLT!$J$3,'Purchases by Location'!$K:$K,TEXT(NE_BLT!$H34,"00000000000000"))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Location'!$C:$C,NE_BLT!$J$3,'Purchases by Location'!$K:$K,TEXT(NE_BLT!$H35,"00000000000000"))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Location'!$C:$C,NE_BLT!$J$3,'Purchases by Location'!$K:$K,TEXT(NE_BLT!$H36,"00000000000000"))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Location'!$C:$C,NE_BLT!$J$3,'Purchases by Location'!$K:$K,TEXT(NE_BLT!$H37,"00000000000000"))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Location'!$C:$C,NE_BLT!$J$3,'Purchases by Location'!$K:$K,TEXT(NE_BLT!$H38,"00000000000000"))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Location'!$C:$C,NE_BLT!$J$3,'Purchases by Location'!$K:$K,TEXT(NE_BLT!$H39,"00000000000000"))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Location'!$C:$C,NE_BLT!$J$3,'Purchases by Location'!$K:$K,TEXT(NE_BLT!$H40,"00000000000000"))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Location'!$C:$C,NE_BLT!$J$3,'Purchases by Location'!$K:$K,TEXT(NE_BLT!$H41,"00000000000000"))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Location'!$C:$C,NE_BLT!$J$3,'Purchases by Location'!$K:$K,TEXT(NE_BLT!$H42,"00000000000000"))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Location'!$C:$C,NE_BLT!$J$3,'Purchases by Location'!$K:$K,TEXT(NE_BLT!$H43,"00000000000000"))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Location'!$C:$C,NE_BLT!$J$3,'Purchases by Location'!$K:$K,TEXT(NE_BLT!$H44,"00000000000000"))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Location'!$C:$C,NE_BLT!$J$3,'Purchases by Location'!$K:$K,TEXT(NE_BLT!$H45,"00000000000000"))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Location'!$C:$C,NE_BLT!$J$3,'Purchases by Location'!$K:$K,TEXT(NE_BLT!$H46,"00000000000000"))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Location'!$C:$C,NE_BLT!$J$3,'Purchases by Location'!$K:$K,TEXT(NE_BLT!$H47,"00000000000000"))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Location'!$C:$C,NE_BLT!$J$3,'Purchases by Location'!$K:$K,TEXT(NE_BLT!$H48,"00000000000000"))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Location'!$C:$C,NE_BLT!$J$3,'Purchases by Location'!$K:$K,TEXT(NE_BLT!$H49,"00000000000000"))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Location'!$C:$C,NE_BLT!$J$3,'Purchases by Location'!$K:$K,TEXT(NE_BLT!$H50,"00000000000000"))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Location'!$C:$C,NE_BLT!$J$3,'Purchases by Location'!$K:$K,TEXT(NE_BLT!$H51,"00000000000000"))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Location'!$C:$C,NE_BLT!$J$3,'Purchases by Location'!$K:$K,TEXT(NE_BLT!$H52,"00000000000000"))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Location'!$C:$C,NE_BLT!$J$3,'Purchases by Location'!$K:$K,TEXT(NE_BLT!$H53,"00000000000000"))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Location'!$C:$C,NE_BLT!$J$3,'Purchases by Location'!$K:$K,TEXT(NE_BLT!$H54,"00000000000000"))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Location'!$C:$C,NE_BLT!$J$3,'Purchases by Location'!$K:$K,TEXT(NE_BLT!$H55,"00000000000000"))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Rob Field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Affinity-NE-MD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rfield@REDGOLD.com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978.302.6972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Location'!$C:$C,NE_BLT!$J$3,'Purchases by Location'!$K:$K,TEXT(NE_BLT!$H61,"00000000000000"))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Location'!$C:$C,NE_BLT!$J$3,'Purchases by Location'!$K:$K,TEXT(NE_BLT!$H62,"00000000000000"))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Location'!$C:$C,NE_BLT!$J$3,'Purchases by Location'!$K:$K,TEXT(NE_BLT!$H63,"00000000000000"))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Location'!$C:$C,NE_BLT!$J$3,'Purchases by Location'!$K:$K,TEXT(NE_BLT!$H64,"00000000000000"))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Location'!$C:$C,NE_BLT!$J$3,'Purchases by Location'!$K:$K,TEXT(NE_BLT!$H65,"00000000000000"))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Location'!$C:$C,NE_BLT!$J$3,'Purchases by Location'!$K:$K,TEXT(NE_BLT!$H66,"00000000000000"))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Location'!$C:$C,NE_BLT!$J$3,'Purchases by Location'!$K:$K,TEXT(NE_BLT!$H67,"00000000000000"))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Location'!$C:$C,NE_BLT!$J$3,'Purchases by Location'!$K:$K,TEXT(NE_BLT!$H68,"00000000000000"))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Location'!$C:$C,NE_BLT!$J$3,'Purchases by Location'!$K:$K,TEXT(NE_BLT!$H69,"00000000000000"))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Location'!$C:$C,NE_BLT!$J$3,'Purchases by Location'!$K:$K,TEXT(NE_BLT!$H70,"00000000000000"))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Location'!$C:$C,NE_BLT!$J$3,'Purchases by Location'!$K:$K,TEXT(NE_BLT!$H71,"00000000000000"))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Location'!$C:$C,NE_BLT!$J$3,'Purchases by Location'!$K:$K,TEXT(NE_BLT!$H72,"00000000000000"))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Location'!$C:$C,NE_BLT!$J$3,'Purchases by Location'!$K:$K,TEXT(NE_BLT!$H73,"00000000000000"))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Location'!$C:$C,NE_BLT!$J$3,'Purchases by Location'!$K:$K,TEXT(NE_BLT!$H74,"00000000000000"))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Location'!$C:$C,NE_BLT!$J$3,'Purchases by Location'!$K:$K,TEXT(NE_BLT!$H75,"00000000000000"))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Location'!$C:$C,NE_BLT!$J$3,'Purchases by Location'!$K:$K,TEXT(NE_BLT!$H76,"00000000000000"))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Location'!$C:$C,NE_BLT!$J$3,'Purchases by Location'!$K:$K,TEXT(NE_BLT!$H77,"00000000000000"))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Location'!$C:$C,NE_BLT!$J$3,'Purchases by Location'!$K:$K,TEXT(NE_BLT!$H78,"00000000000000"))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Location'!$C:$C,NE_BLT!$J$3,'Purchases by Location'!$K:$K,TEXT(NE_BLT!$H79,"00000000000000"))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Location'!$C:$C,NE_BLT!$J$3,'Purchases by Location'!$K:$K,TEXT(NE_BLT!$H80,"00000000000000"))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Location'!$C:$C,NE_BLT!$J$3,'Purchases by Location'!$K:$K,TEXT(NE_BLT!$H81,"00000000000000"))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Location'!$C:$C,NE_BLT!$J$3,'Purchases by Location'!$K:$K,TEXT(NE_BLT!$H82,"00000000000000"))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Location'!$C:$C,NE_BLT!$J$3,'Purchases by Location'!$K:$K,TEXT(NE_BLT!$H83,"00000000000000"))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Location'!$C:$C,NE_BLT!$J$3,'Purchases by Location'!$K:$K,TEXT(NE_BLT!$H84,"00000000000000"))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Location'!$C:$C,NE_BLT!$J$3,'Purchases by Location'!$K:$K,TEXT(NE_BLT!$H85,"00000000000000"))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Location'!$C:$C,NE_BLT!$J$3,'Purchases by Location'!$K:$K,TEXT(NE_BLT!$H86,"00000000000000"))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Location'!$C:$C,NE_BLT!$J$3,'Purchases by Location'!$K:$K,TEXT(NE_BLT!$H87,"00000000000000"))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Location'!$C:$C,NE_BLT!$J$3,'Purchases by Location'!$K:$K,TEXT(NE_BLT!$H88,"00000000000000"))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Location'!$C:$C,NE_BLT!$J$3,'Purchases by Location'!$K:$K,TEXT(NE_BLT!$H89,"00000000000000"))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Location'!$C:$C,NE_BLT!$J$3,'Purchases by Location'!$K:$K,TEXT(NE_BLT!$H90,"00000000000000"))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Location'!$C:$C,NE_BLT!$J$3,'Purchases by Location'!$K:$K,TEXT(NE_BLT!$H91,"00000000000000"))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Location'!$C:$C,NE_BLT!$J$3,'Purchases by Location'!$K:$K,TEXT(NE_BLT!$H92,"00000000000000"))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Location'!$C:$C,NE_BLT!$J$3,'Purchases by Location'!$K:$K,TEXT(NE_BLT!$H93,"00000000000000"))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Location'!$C:$C,NE_BLT!$J$3,'Purchases by Location'!$K:$K,TEXT(NE_BLT!$H94,"00000000000000"))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Location'!$C:$C,NE_BLT!$J$3,'Purchases by Location'!$K:$K,TEXT(NE_BLT!$H95,"00000000000000"))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Location'!$C:$C,NE_BLT!$J$3,'Purchases by Location'!$K:$K,TEXT(NE_BLT!$H96,"00000000000000"))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Location'!$C:$C,NE_BLT!$J$3,'Purchases by Location'!$K:$K,TEXT(NE_BLT!$H97,"00000000000000"))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Location'!$C:$C,NE_BLT!$J$3,'Purchases by Location'!$K:$K,TEXT(NE_BLT!$H98,"00000000000000"))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Location'!$C:$C,NE_BLT!$J$3,'Purchases by Location'!$K:$K,TEXT(NE_BLT!$H99,"00000000000000"))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Location'!$C:$C,NE_BLT!$J$3,'Purchases by Location'!$K:$K,TEXT(NE_BLT!$H101,"00000000000000"))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Location'!$C:$C,NE_BLT!$J$3,'Purchases by Location'!$K:$K,TEXT(NE_BLT!$H102,"00000000000000"))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Location'!$C:$C,NE_BLT!$J$3,'Purchases by Location'!$K:$K,TEXT(NE_BLT!$H103,"00000000000000"))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Location'!$C:$C,NE_BLT!$J$3,'Purchases by Location'!$K:$K,TEXT(NE_BLT!$H104,"00000000000000"))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Location'!$C:$C,NE_BLT!$J$3,'Purchases by Location'!$K:$K,TEXT(NE_BLT!$H105,"00000000000000"))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Location'!$C:$C,NE_BLT!$J$3,'Purchases by Location'!$K:$K,TEXT(NE_BLT!$H106,"00000000000000"))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Location'!$C:$C,NE_BLT!$J$3,'Purchases by Location'!$K:$K,TEXT(NE_BLT!$H107,"00000000000000"))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Rob Field</v>
      </c>
      <c r="B109" s="48"/>
      <c r="C109" s="48"/>
      <c r="D109" s="25" t="str">
        <f>D57</f>
        <v>Todd Holmes</v>
      </c>
      <c r="E109" s="50" t="str">
        <f>E57</f>
        <v>Affinity-NE-MD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rfield@REDGOLD.com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978.302.6972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ujq2oJiO8+shWMHFO2vNoSb4hVdrvZxa5qQZD7b3NaVamvSmMHNkTrR1avT0YudOi6eNbYMpCgMxS8A6Ugjt+g==" saltValue="8GjNCXA7zUfCWDseQtdC8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50" priority="15">
      <formula>$H10&gt;0</formula>
    </cfRule>
  </conditionalFormatting>
  <conditionalFormatting sqref="A108:A112">
    <cfRule type="expression" dxfId="1049" priority="3">
      <formula>$G108&gt;0</formula>
    </cfRule>
  </conditionalFormatting>
  <conditionalFormatting sqref="A13:F55 A61:F107 A56:A60 D56:E60">
    <cfRule type="expression" dxfId="1048" priority="9">
      <formula>$G13&gt;0</formula>
    </cfRule>
  </conditionalFormatting>
  <conditionalFormatting sqref="B13:B23">
    <cfRule type="duplicateValues" dxfId="1047" priority="19"/>
  </conditionalFormatting>
  <conditionalFormatting sqref="B28">
    <cfRule type="duplicateValues" dxfId="1046" priority="10"/>
  </conditionalFormatting>
  <conditionalFormatting sqref="B29:B33">
    <cfRule type="duplicateValues" dxfId="1045" priority="11"/>
  </conditionalFormatting>
  <conditionalFormatting sqref="B40">
    <cfRule type="duplicateValues" dxfId="1044" priority="12"/>
  </conditionalFormatting>
  <conditionalFormatting sqref="B44">
    <cfRule type="duplicateValues" dxfId="1043" priority="8"/>
    <cfRule type="duplicateValues" dxfId="1042" priority="13"/>
  </conditionalFormatting>
  <conditionalFormatting sqref="B48">
    <cfRule type="duplicateValues" dxfId="1041" priority="7"/>
    <cfRule type="duplicateValues" dxfId="1040" priority="14"/>
  </conditionalFormatting>
  <conditionalFormatting sqref="B62:B67">
    <cfRule type="duplicateValues" dxfId="1039" priority="6"/>
  </conditionalFormatting>
  <conditionalFormatting sqref="B71">
    <cfRule type="duplicateValues" dxfId="1038" priority="18"/>
  </conditionalFormatting>
  <conditionalFormatting sqref="B72:B85 B89:B99 B62:B70">
    <cfRule type="duplicateValues" dxfId="1037" priority="21"/>
  </conditionalFormatting>
  <conditionalFormatting sqref="B86 B88">
    <cfRule type="duplicateValues" dxfId="1036" priority="17"/>
  </conditionalFormatting>
  <conditionalFormatting sqref="B87 B34:B39 B25:B27 B49:B55 B45:B47 B41:B43">
    <cfRule type="duplicateValues" dxfId="1035" priority="20"/>
  </conditionalFormatting>
  <conditionalFormatting sqref="B89:B91">
    <cfRule type="duplicateValues" dxfId="1034" priority="5"/>
  </conditionalFormatting>
  <conditionalFormatting sqref="B93:B96">
    <cfRule type="duplicateValues" dxfId="1033" priority="4"/>
  </conditionalFormatting>
  <conditionalFormatting sqref="B101:B107">
    <cfRule type="duplicateValues" dxfId="1032" priority="16"/>
  </conditionalFormatting>
  <conditionalFormatting sqref="D110:D112">
    <cfRule type="expression" dxfId="1031" priority="1">
      <formula>$G110&gt;0</formula>
    </cfRule>
  </conditionalFormatting>
  <conditionalFormatting sqref="D108:E109">
    <cfRule type="expression" dxfId="1030" priority="2">
      <formula>$G108&gt;0</formula>
    </cfRule>
  </conditionalFormatting>
  <hyperlinks>
    <hyperlink ref="J1" location="Contents!A1" display="Back to Contents" xr:uid="{BC4237C7-C4EA-43FE-94A4-CFFDA45DDE0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2FACA2-AEDE-4EDD-B627-AB08A47FFD90}">
          <x14:formula1>
            <xm:f>Locations!$L:$L</xm:f>
          </x14:formula1>
          <xm:sqref>J2:M2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5D8E5-9653-4B65-8CEA-AB672238BD0D}">
  <sheetPr codeName="Sheet29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1368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000008500002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NE_BST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Boston, MA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Location'!$C:$C,NE_BST!$J$3,'Purchases by Location'!$K:$K,TEXT(NE_BST!$H13,"00000000000000"))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Location'!$C:$C,NE_BST!$J$3,'Purchases by Location'!$K:$K,TEXT(NE_BST!$H14,"00000000000000"))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Location'!$C:$C,NE_BST!$J$3,'Purchases by Location'!$K:$K,TEXT(NE_BST!$H15,"00000000000000"))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Location'!$C:$C,NE_BST!$J$3,'Purchases by Location'!$K:$K,TEXT(NE_BST!$H16,"00000000000000"))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Location'!$C:$C,NE_BST!$J$3,'Purchases by Location'!$K:$K,TEXT(NE_BST!$H17,"00000000000000"))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Location'!$C:$C,NE_BST!$J$3,'Purchases by Location'!$K:$K,TEXT(NE_BST!$H18,"00000000000000"))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Location'!$C:$C,NE_BST!$J$3,'Purchases by Location'!$K:$K,TEXT(NE_BST!$H19,"00000000000000"))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Location'!$C:$C,NE_BST!$J$3,'Purchases by Location'!$K:$K,TEXT(NE_BST!$H20,"00000000000000"))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Location'!$C:$C,NE_BST!$J$3,'Purchases by Location'!$K:$K,TEXT(NE_BST!$H21,"00000000000000"))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Location'!$C:$C,NE_BST!$J$3,'Purchases by Location'!$K:$K,TEXT(NE_BST!$H22,"00000000000000"))</f>
        <v>1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Location'!$C:$C,NE_BST!$J$3,'Purchases by Location'!$K:$K,TEXT(NE_BST!$H23,"00000000000000"))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Location'!$C:$C,NE_BST!$J$3,'Purchases by Location'!$K:$K,TEXT(NE_BST!$H25,"00000000000000"))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Location'!$C:$C,NE_BST!$J$3,'Purchases by Location'!$K:$K,TEXT(NE_BST!$H26,"00000000000000"))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Location'!$C:$C,NE_BST!$J$3,'Purchases by Location'!$K:$K,TEXT(NE_BST!$H27,"00000000000000"))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Location'!$C:$C,NE_BST!$J$3,'Purchases by Location'!$K:$K,TEXT(NE_BST!$H28,"00000000000000"))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Location'!$C:$C,NE_BST!$J$3,'Purchases by Location'!$K:$K,TEXT(NE_BST!$H29,"00000000000000"))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Location'!$C:$C,NE_BST!$J$3,'Purchases by Location'!$K:$K,TEXT(NE_BST!$H30,"00000000000000"))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Location'!$C:$C,NE_BST!$J$3,'Purchases by Location'!$K:$K,TEXT(NE_BST!$H31,"00000000000000"))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Location'!$C:$C,NE_BST!$J$3,'Purchases by Location'!$K:$K,TEXT(NE_BST!$H32,"00000000000000"))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Location'!$C:$C,NE_BST!$J$3,'Purchases by Location'!$K:$K,TEXT(NE_BST!$H33,"00000000000000"))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Location'!$C:$C,NE_BST!$J$3,'Purchases by Location'!$K:$K,TEXT(NE_BST!$H34,"00000000000000"))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Location'!$C:$C,NE_BST!$J$3,'Purchases by Location'!$K:$K,TEXT(NE_BST!$H35,"00000000000000"))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Location'!$C:$C,NE_BST!$J$3,'Purchases by Location'!$K:$K,TEXT(NE_BST!$H36,"00000000000000"))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Location'!$C:$C,NE_BST!$J$3,'Purchases by Location'!$K:$K,TEXT(NE_BST!$H37,"00000000000000"))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Location'!$C:$C,NE_BST!$J$3,'Purchases by Location'!$K:$K,TEXT(NE_BST!$H38,"00000000000000"))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Location'!$C:$C,NE_BST!$J$3,'Purchases by Location'!$K:$K,TEXT(NE_BST!$H39,"00000000000000"))</f>
        <v>1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Location'!$C:$C,NE_BST!$J$3,'Purchases by Location'!$K:$K,TEXT(NE_BST!$H40,"00000000000000"))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Location'!$C:$C,NE_BST!$J$3,'Purchases by Location'!$K:$K,TEXT(NE_BST!$H41,"00000000000000"))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Location'!$C:$C,NE_BST!$J$3,'Purchases by Location'!$K:$K,TEXT(NE_BST!$H42,"00000000000000"))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Location'!$C:$C,NE_BST!$J$3,'Purchases by Location'!$K:$K,TEXT(NE_BST!$H43,"00000000000000"))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Location'!$C:$C,NE_BST!$J$3,'Purchases by Location'!$K:$K,TEXT(NE_BST!$H44,"00000000000000"))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Location'!$C:$C,NE_BST!$J$3,'Purchases by Location'!$K:$K,TEXT(NE_BST!$H45,"00000000000000"))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Location'!$C:$C,NE_BST!$J$3,'Purchases by Location'!$K:$K,TEXT(NE_BST!$H46,"00000000000000"))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Location'!$C:$C,NE_BST!$J$3,'Purchases by Location'!$K:$K,TEXT(NE_BST!$H47,"00000000000000"))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Location'!$C:$C,NE_BST!$J$3,'Purchases by Location'!$K:$K,TEXT(NE_BST!$H48,"00000000000000"))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Location'!$C:$C,NE_BST!$J$3,'Purchases by Location'!$K:$K,TEXT(NE_BST!$H49,"00000000000000"))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Location'!$C:$C,NE_BST!$J$3,'Purchases by Location'!$K:$K,TEXT(NE_BST!$H50,"00000000000000"))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Location'!$C:$C,NE_BST!$J$3,'Purchases by Location'!$K:$K,TEXT(NE_BST!$H51,"00000000000000"))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Location'!$C:$C,NE_BST!$J$3,'Purchases by Location'!$K:$K,TEXT(NE_BST!$H52,"00000000000000"))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Location'!$C:$C,NE_BST!$J$3,'Purchases by Location'!$K:$K,TEXT(NE_BST!$H53,"00000000000000"))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Location'!$C:$C,NE_BST!$J$3,'Purchases by Location'!$K:$K,TEXT(NE_BST!$H54,"00000000000000"))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Location'!$C:$C,NE_BST!$J$3,'Purchases by Location'!$K:$K,TEXT(NE_BST!$H55,"00000000000000"))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Rob Field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Affinity-NE-NE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rfield@REDGOLD.com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978.302.6972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Location'!$C:$C,NE_BST!$J$3,'Purchases by Location'!$K:$K,TEXT(NE_BST!$H61,"00000000000000"))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Location'!$C:$C,NE_BST!$J$3,'Purchases by Location'!$K:$K,TEXT(NE_BST!$H62,"00000000000000"))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Location'!$C:$C,NE_BST!$J$3,'Purchases by Location'!$K:$K,TEXT(NE_BST!$H63,"00000000000000"))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Location'!$C:$C,NE_BST!$J$3,'Purchases by Location'!$K:$K,TEXT(NE_BST!$H64,"00000000000000"))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Location'!$C:$C,NE_BST!$J$3,'Purchases by Location'!$K:$K,TEXT(NE_BST!$H65,"00000000000000"))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Location'!$C:$C,NE_BST!$J$3,'Purchases by Location'!$K:$K,TEXT(NE_BST!$H66,"00000000000000"))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Location'!$C:$C,NE_BST!$J$3,'Purchases by Location'!$K:$K,TEXT(NE_BST!$H67,"00000000000000"))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Location'!$C:$C,NE_BST!$J$3,'Purchases by Location'!$K:$K,TEXT(NE_BST!$H68,"00000000000000"))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Location'!$C:$C,NE_BST!$J$3,'Purchases by Location'!$K:$K,TEXT(NE_BST!$H69,"00000000000000"))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Location'!$C:$C,NE_BST!$J$3,'Purchases by Location'!$K:$K,TEXT(NE_BST!$H70,"00000000000000"))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Location'!$C:$C,NE_BST!$J$3,'Purchases by Location'!$K:$K,TEXT(NE_BST!$H71,"00000000000000"))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Location'!$C:$C,NE_BST!$J$3,'Purchases by Location'!$K:$K,TEXT(NE_BST!$H72,"00000000000000"))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Location'!$C:$C,NE_BST!$J$3,'Purchases by Location'!$K:$K,TEXT(NE_BST!$H73,"00000000000000"))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Location'!$C:$C,NE_BST!$J$3,'Purchases by Location'!$K:$K,TEXT(NE_BST!$H74,"00000000000000"))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Location'!$C:$C,NE_BST!$J$3,'Purchases by Location'!$K:$K,TEXT(NE_BST!$H75,"00000000000000"))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Location'!$C:$C,NE_BST!$J$3,'Purchases by Location'!$K:$K,TEXT(NE_BST!$H76,"00000000000000"))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Location'!$C:$C,NE_BST!$J$3,'Purchases by Location'!$K:$K,TEXT(NE_BST!$H77,"00000000000000"))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Location'!$C:$C,NE_BST!$J$3,'Purchases by Location'!$K:$K,TEXT(NE_BST!$H78,"00000000000000"))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Location'!$C:$C,NE_BST!$J$3,'Purchases by Location'!$K:$K,TEXT(NE_BST!$H79,"00000000000000"))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Location'!$C:$C,NE_BST!$J$3,'Purchases by Location'!$K:$K,TEXT(NE_BST!$H80,"00000000000000"))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Location'!$C:$C,NE_BST!$J$3,'Purchases by Location'!$K:$K,TEXT(NE_BST!$H81,"00000000000000"))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Location'!$C:$C,NE_BST!$J$3,'Purchases by Location'!$K:$K,TEXT(NE_BST!$H82,"00000000000000"))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Location'!$C:$C,NE_BST!$J$3,'Purchases by Location'!$K:$K,TEXT(NE_BST!$H83,"00000000000000"))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Location'!$C:$C,NE_BST!$J$3,'Purchases by Location'!$K:$K,TEXT(NE_BST!$H84,"00000000000000"))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Location'!$C:$C,NE_BST!$J$3,'Purchases by Location'!$K:$K,TEXT(NE_BST!$H85,"00000000000000"))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Location'!$C:$C,NE_BST!$J$3,'Purchases by Location'!$K:$K,TEXT(NE_BST!$H86,"00000000000000"))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Location'!$C:$C,NE_BST!$J$3,'Purchases by Location'!$K:$K,TEXT(NE_BST!$H87,"00000000000000"))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Location'!$C:$C,NE_BST!$J$3,'Purchases by Location'!$K:$K,TEXT(NE_BST!$H88,"00000000000000"))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Location'!$C:$C,NE_BST!$J$3,'Purchases by Location'!$K:$K,TEXT(NE_BST!$H89,"00000000000000"))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Location'!$C:$C,NE_BST!$J$3,'Purchases by Location'!$K:$K,TEXT(NE_BST!$H90,"00000000000000"))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Location'!$C:$C,NE_BST!$J$3,'Purchases by Location'!$K:$K,TEXT(NE_BST!$H91,"00000000000000"))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Location'!$C:$C,NE_BST!$J$3,'Purchases by Location'!$K:$K,TEXT(NE_BST!$H92,"00000000000000"))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Location'!$C:$C,NE_BST!$J$3,'Purchases by Location'!$K:$K,TEXT(NE_BST!$H93,"00000000000000"))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Location'!$C:$C,NE_BST!$J$3,'Purchases by Location'!$K:$K,TEXT(NE_BST!$H94,"00000000000000"))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Location'!$C:$C,NE_BST!$J$3,'Purchases by Location'!$K:$K,TEXT(NE_BST!$H95,"00000000000000"))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Location'!$C:$C,NE_BST!$J$3,'Purchases by Location'!$K:$K,TEXT(NE_BST!$H96,"00000000000000"))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Location'!$C:$C,NE_BST!$J$3,'Purchases by Location'!$K:$K,TEXT(NE_BST!$H97,"00000000000000"))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Location'!$C:$C,NE_BST!$J$3,'Purchases by Location'!$K:$K,TEXT(NE_BST!$H98,"00000000000000"))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Location'!$C:$C,NE_BST!$J$3,'Purchases by Location'!$K:$K,TEXT(NE_BST!$H99,"00000000000000"))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Location'!$C:$C,NE_BST!$J$3,'Purchases by Location'!$K:$K,TEXT(NE_BST!$H101,"00000000000000"))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Location'!$C:$C,NE_BST!$J$3,'Purchases by Location'!$K:$K,TEXT(NE_BST!$H102,"00000000000000"))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Location'!$C:$C,NE_BST!$J$3,'Purchases by Location'!$K:$K,TEXT(NE_BST!$H103,"00000000000000"))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Location'!$C:$C,NE_BST!$J$3,'Purchases by Location'!$K:$K,TEXT(NE_BST!$H104,"00000000000000"))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Location'!$C:$C,NE_BST!$J$3,'Purchases by Location'!$K:$K,TEXT(NE_BST!$H105,"00000000000000"))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Location'!$C:$C,NE_BST!$J$3,'Purchases by Location'!$K:$K,TEXT(NE_BST!$H106,"00000000000000"))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Location'!$C:$C,NE_BST!$J$3,'Purchases by Location'!$K:$K,TEXT(NE_BST!$H107,"00000000000000"))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Rob Field</v>
      </c>
      <c r="B109" s="48"/>
      <c r="C109" s="48"/>
      <c r="D109" s="25" t="str">
        <f>D57</f>
        <v>Todd Holmes</v>
      </c>
      <c r="E109" s="50" t="str">
        <f>E57</f>
        <v>Affinity-NE-NE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rfield@REDGOLD.com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978.302.6972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SppmsOVkb6FDLj3pg2Yy9ScXCw7yCYroYmvb2Pv0mVA/sF17XPOdUw831dftc8b3C9ttyXX49n/vajCT7Bw1rw==" saltValue="VePrTMDTgLNXD9vwiSl2H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29" priority="15">
      <formula>$H10&gt;0</formula>
    </cfRule>
  </conditionalFormatting>
  <conditionalFormatting sqref="A108:A112">
    <cfRule type="expression" dxfId="1028" priority="3">
      <formula>$G108&gt;0</formula>
    </cfRule>
  </conditionalFormatting>
  <conditionalFormatting sqref="A13:F55 A61:F107 A56:A60 D56:E60">
    <cfRule type="expression" dxfId="1027" priority="9">
      <formula>$G13&gt;0</formula>
    </cfRule>
  </conditionalFormatting>
  <conditionalFormatting sqref="B13:B23">
    <cfRule type="duplicateValues" dxfId="1026" priority="19"/>
  </conditionalFormatting>
  <conditionalFormatting sqref="B28">
    <cfRule type="duplicateValues" dxfId="1025" priority="10"/>
  </conditionalFormatting>
  <conditionalFormatting sqref="B29:B33">
    <cfRule type="duplicateValues" dxfId="1024" priority="11"/>
  </conditionalFormatting>
  <conditionalFormatting sqref="B40">
    <cfRule type="duplicateValues" dxfId="1023" priority="12"/>
  </conditionalFormatting>
  <conditionalFormatting sqref="B44">
    <cfRule type="duplicateValues" dxfId="1022" priority="8"/>
    <cfRule type="duplicateValues" dxfId="1021" priority="13"/>
  </conditionalFormatting>
  <conditionalFormatting sqref="B48">
    <cfRule type="duplicateValues" dxfId="1020" priority="7"/>
    <cfRule type="duplicateValues" dxfId="1019" priority="14"/>
  </conditionalFormatting>
  <conditionalFormatting sqref="B62:B67">
    <cfRule type="duplicateValues" dxfId="1018" priority="6"/>
  </conditionalFormatting>
  <conditionalFormatting sqref="B71">
    <cfRule type="duplicateValues" dxfId="1017" priority="18"/>
  </conditionalFormatting>
  <conditionalFormatting sqref="B72:B85 B89:B99 B62:B70">
    <cfRule type="duplicateValues" dxfId="1016" priority="21"/>
  </conditionalFormatting>
  <conditionalFormatting sqref="B86 B88">
    <cfRule type="duplicateValues" dxfId="1015" priority="17"/>
  </conditionalFormatting>
  <conditionalFormatting sqref="B87 B34:B39 B25:B27 B49:B55 B45:B47 B41:B43">
    <cfRule type="duplicateValues" dxfId="1014" priority="20"/>
  </conditionalFormatting>
  <conditionalFormatting sqref="B89:B91">
    <cfRule type="duplicateValues" dxfId="1013" priority="5"/>
  </conditionalFormatting>
  <conditionalFormatting sqref="B93:B96">
    <cfRule type="duplicateValues" dxfId="1012" priority="4"/>
  </conditionalFormatting>
  <conditionalFormatting sqref="B101:B107">
    <cfRule type="duplicateValues" dxfId="1011" priority="16"/>
  </conditionalFormatting>
  <conditionalFormatting sqref="D110:D112">
    <cfRule type="expression" dxfId="1010" priority="1">
      <formula>$G110&gt;0</formula>
    </cfRule>
  </conditionalFormatting>
  <conditionalFormatting sqref="D108:E109">
    <cfRule type="expression" dxfId="1009" priority="2">
      <formula>$G108&gt;0</formula>
    </cfRule>
  </conditionalFormatting>
  <hyperlinks>
    <hyperlink ref="J1" location="Contents!A1" display="Back to Contents" xr:uid="{4D79B642-9E55-4F9D-B3DF-6BCDC3F2E9E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E66E9F-8E96-4AE8-992C-15CFD364F1A6}">
          <x14:formula1>
            <xm:f>Locations!$L:$L</xm:f>
          </x14:formula1>
          <xm:sqref>J2:M2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36C9-6B18-44EB-9C58-CE10B2ABE85C}">
  <sheetPr codeName="Sheet3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1486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000008500035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CN_IAK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Iowa-Ankeny, IA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Location'!$C:$C,CN_IAK!$J$3,'Purchases by Location'!$K:$K,TEXT(CN_IAK!$H13,"00000000000000"))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Location'!$C:$C,CN_IAK!$J$3,'Purchases by Location'!$K:$K,TEXT(CN_IAK!$H14,"00000000000000"))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Location'!$C:$C,CN_IAK!$J$3,'Purchases by Location'!$K:$K,TEXT(CN_IAK!$H15,"00000000000000"))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Location'!$C:$C,CN_IAK!$J$3,'Purchases by Location'!$K:$K,TEXT(CN_IAK!$H16,"00000000000000"))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Location'!$C:$C,CN_IAK!$J$3,'Purchases by Location'!$K:$K,TEXT(CN_IAK!$H17,"00000000000000"))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Location'!$C:$C,CN_IAK!$J$3,'Purchases by Location'!$K:$K,TEXT(CN_IAK!$H18,"00000000000000"))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Location'!$C:$C,CN_IAK!$J$3,'Purchases by Location'!$K:$K,TEXT(CN_IAK!$H19,"00000000000000"))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Location'!$C:$C,CN_IAK!$J$3,'Purchases by Location'!$K:$K,TEXT(CN_IAK!$H20,"00000000000000"))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Location'!$C:$C,CN_IAK!$J$3,'Purchases by Location'!$K:$K,TEXT(CN_IAK!$H21,"00000000000000"))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Location'!$C:$C,CN_IAK!$J$3,'Purchases by Location'!$K:$K,TEXT(CN_IAK!$H22,"00000000000000"))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Location'!$C:$C,CN_IAK!$J$3,'Purchases by Location'!$K:$K,TEXT(CN_IAK!$H23,"00000000000000"))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Location'!$C:$C,CN_IAK!$J$3,'Purchases by Location'!$K:$K,TEXT(CN_IAK!$H25,"00000000000000"))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Location'!$C:$C,CN_IAK!$J$3,'Purchases by Location'!$K:$K,TEXT(CN_IAK!$H26,"00000000000000"))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Location'!$C:$C,CN_IAK!$J$3,'Purchases by Location'!$K:$K,TEXT(CN_IAK!$H27,"00000000000000"))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Location'!$C:$C,CN_IAK!$J$3,'Purchases by Location'!$K:$K,TEXT(CN_IAK!$H28,"00000000000000"))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Location'!$C:$C,CN_IAK!$J$3,'Purchases by Location'!$K:$K,TEXT(CN_IAK!$H29,"00000000000000"))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Location'!$C:$C,CN_IAK!$J$3,'Purchases by Location'!$K:$K,TEXT(CN_IAK!$H30,"00000000000000"))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Location'!$C:$C,CN_IAK!$J$3,'Purchases by Location'!$K:$K,TEXT(CN_IAK!$H31,"00000000000000"))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Location'!$C:$C,CN_IAK!$J$3,'Purchases by Location'!$K:$K,TEXT(CN_IAK!$H32,"00000000000000"))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Location'!$C:$C,CN_IAK!$J$3,'Purchases by Location'!$K:$K,TEXT(CN_IAK!$H33,"00000000000000"))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Location'!$C:$C,CN_IAK!$J$3,'Purchases by Location'!$K:$K,TEXT(CN_IAK!$H34,"00000000000000"))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Location'!$C:$C,CN_IAK!$J$3,'Purchases by Location'!$K:$K,TEXT(CN_IAK!$H35,"00000000000000"))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Location'!$C:$C,CN_IAK!$J$3,'Purchases by Location'!$K:$K,TEXT(CN_IAK!$H36,"00000000000000"))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Location'!$C:$C,CN_IAK!$J$3,'Purchases by Location'!$K:$K,TEXT(CN_IAK!$H37,"00000000000000"))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Location'!$C:$C,CN_IAK!$J$3,'Purchases by Location'!$K:$K,TEXT(CN_IAK!$H38,"00000000000000"))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Location'!$C:$C,CN_IAK!$J$3,'Purchases by Location'!$K:$K,TEXT(CN_IAK!$H39,"00000000000000"))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Location'!$C:$C,CN_IAK!$J$3,'Purchases by Location'!$K:$K,TEXT(CN_IAK!$H40,"00000000000000"))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Location'!$C:$C,CN_IAK!$J$3,'Purchases by Location'!$K:$K,TEXT(CN_IAK!$H41,"00000000000000"))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Location'!$C:$C,CN_IAK!$J$3,'Purchases by Location'!$K:$K,TEXT(CN_IAK!$H42,"00000000000000"))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Location'!$C:$C,CN_IAK!$J$3,'Purchases by Location'!$K:$K,TEXT(CN_IAK!$H43,"00000000000000"))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Location'!$C:$C,CN_IAK!$J$3,'Purchases by Location'!$K:$K,TEXT(CN_IAK!$H44,"00000000000000"))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Location'!$C:$C,CN_IAK!$J$3,'Purchases by Location'!$K:$K,TEXT(CN_IAK!$H45,"00000000000000"))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Location'!$C:$C,CN_IAK!$J$3,'Purchases by Location'!$K:$K,TEXT(CN_IAK!$H46,"00000000000000"))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Location'!$C:$C,CN_IAK!$J$3,'Purchases by Location'!$K:$K,TEXT(CN_IAK!$H47,"00000000000000"))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Location'!$C:$C,CN_IAK!$J$3,'Purchases by Location'!$K:$K,TEXT(CN_IAK!$H48,"00000000000000"))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Location'!$C:$C,CN_IAK!$J$3,'Purchases by Location'!$K:$K,TEXT(CN_IAK!$H49,"00000000000000"))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Location'!$C:$C,CN_IAK!$J$3,'Purchases by Location'!$K:$K,TEXT(CN_IAK!$H50,"00000000000000"))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Location'!$C:$C,CN_IAK!$J$3,'Purchases by Location'!$K:$K,TEXT(CN_IAK!$H51,"00000000000000"))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Location'!$C:$C,CN_IAK!$J$3,'Purchases by Location'!$K:$K,TEXT(CN_IAK!$H52,"00000000000000"))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Location'!$C:$C,CN_IAK!$J$3,'Purchases by Location'!$K:$K,TEXT(CN_IAK!$H53,"00000000000000"))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Location'!$C:$C,CN_IAK!$J$3,'Purchases by Location'!$K:$K,TEXT(CN_IAK!$H54,"00000000000000"))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Location'!$C:$C,CN_IAK!$J$3,'Purchases by Location'!$K:$K,TEXT(CN_IAK!$H55,"00000000000000"))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Affinity-MW-IA,NE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Location'!$C:$C,CN_IAK!$J$3,'Purchases by Location'!$K:$K,TEXT(CN_IAK!$H61,"00000000000000"))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Location'!$C:$C,CN_IAK!$J$3,'Purchases by Location'!$K:$K,TEXT(CN_IAK!$H62,"00000000000000"))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Location'!$C:$C,CN_IAK!$J$3,'Purchases by Location'!$K:$K,TEXT(CN_IAK!$H63,"00000000000000"))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Location'!$C:$C,CN_IAK!$J$3,'Purchases by Location'!$K:$K,TEXT(CN_IAK!$H64,"00000000000000"))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Location'!$C:$C,CN_IAK!$J$3,'Purchases by Location'!$K:$K,TEXT(CN_IAK!$H65,"00000000000000"))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Location'!$C:$C,CN_IAK!$J$3,'Purchases by Location'!$K:$K,TEXT(CN_IAK!$H66,"00000000000000"))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Location'!$C:$C,CN_IAK!$J$3,'Purchases by Location'!$K:$K,TEXT(CN_IAK!$H67,"00000000000000"))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Location'!$C:$C,CN_IAK!$J$3,'Purchases by Location'!$K:$K,TEXT(CN_IAK!$H68,"00000000000000"))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Location'!$C:$C,CN_IAK!$J$3,'Purchases by Location'!$K:$K,TEXT(CN_IAK!$H69,"00000000000000"))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Location'!$C:$C,CN_IAK!$J$3,'Purchases by Location'!$K:$K,TEXT(CN_IAK!$H70,"00000000000000"))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Location'!$C:$C,CN_IAK!$J$3,'Purchases by Location'!$K:$K,TEXT(CN_IAK!$H71,"00000000000000"))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Location'!$C:$C,CN_IAK!$J$3,'Purchases by Location'!$K:$K,TEXT(CN_IAK!$H72,"00000000000000"))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Location'!$C:$C,CN_IAK!$J$3,'Purchases by Location'!$K:$K,TEXT(CN_IAK!$H73,"00000000000000"))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Location'!$C:$C,CN_IAK!$J$3,'Purchases by Location'!$K:$K,TEXT(CN_IAK!$H74,"00000000000000"))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Location'!$C:$C,CN_IAK!$J$3,'Purchases by Location'!$K:$K,TEXT(CN_IAK!$H75,"00000000000000"))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Location'!$C:$C,CN_IAK!$J$3,'Purchases by Location'!$K:$K,TEXT(CN_IAK!$H76,"00000000000000"))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Location'!$C:$C,CN_IAK!$J$3,'Purchases by Location'!$K:$K,TEXT(CN_IAK!$H77,"00000000000000"))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Location'!$C:$C,CN_IAK!$J$3,'Purchases by Location'!$K:$K,TEXT(CN_IAK!$H78,"00000000000000"))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Location'!$C:$C,CN_IAK!$J$3,'Purchases by Location'!$K:$K,TEXT(CN_IAK!$H79,"00000000000000"))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Location'!$C:$C,CN_IAK!$J$3,'Purchases by Location'!$K:$K,TEXT(CN_IAK!$H80,"00000000000000"))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Location'!$C:$C,CN_IAK!$J$3,'Purchases by Location'!$K:$K,TEXT(CN_IAK!$H81,"00000000000000"))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Location'!$C:$C,CN_IAK!$J$3,'Purchases by Location'!$K:$K,TEXT(CN_IAK!$H82,"00000000000000"))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Location'!$C:$C,CN_IAK!$J$3,'Purchases by Location'!$K:$K,TEXT(CN_IAK!$H83,"00000000000000"))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Location'!$C:$C,CN_IAK!$J$3,'Purchases by Location'!$K:$K,TEXT(CN_IAK!$H84,"00000000000000"))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Location'!$C:$C,CN_IAK!$J$3,'Purchases by Location'!$K:$K,TEXT(CN_IAK!$H85,"00000000000000"))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Location'!$C:$C,CN_IAK!$J$3,'Purchases by Location'!$K:$K,TEXT(CN_IAK!$H86,"00000000000000"))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Location'!$C:$C,CN_IAK!$J$3,'Purchases by Location'!$K:$K,TEXT(CN_IAK!$H87,"00000000000000"))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Location'!$C:$C,CN_IAK!$J$3,'Purchases by Location'!$K:$K,TEXT(CN_IAK!$H88,"00000000000000"))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Location'!$C:$C,CN_IAK!$J$3,'Purchases by Location'!$K:$K,TEXT(CN_IAK!$H89,"00000000000000"))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Location'!$C:$C,CN_IAK!$J$3,'Purchases by Location'!$K:$K,TEXT(CN_IAK!$H90,"00000000000000"))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Location'!$C:$C,CN_IAK!$J$3,'Purchases by Location'!$K:$K,TEXT(CN_IAK!$H91,"00000000000000"))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Location'!$C:$C,CN_IAK!$J$3,'Purchases by Location'!$K:$K,TEXT(CN_IAK!$H92,"00000000000000"))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Location'!$C:$C,CN_IAK!$J$3,'Purchases by Location'!$K:$K,TEXT(CN_IAK!$H93,"00000000000000"))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Location'!$C:$C,CN_IAK!$J$3,'Purchases by Location'!$K:$K,TEXT(CN_IAK!$H94,"00000000000000"))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Location'!$C:$C,CN_IAK!$J$3,'Purchases by Location'!$K:$K,TEXT(CN_IAK!$H95,"00000000000000"))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Location'!$C:$C,CN_IAK!$J$3,'Purchases by Location'!$K:$K,TEXT(CN_IAK!$H96,"00000000000000"))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Location'!$C:$C,CN_IAK!$J$3,'Purchases by Location'!$K:$K,TEXT(CN_IAK!$H97,"00000000000000"))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Location'!$C:$C,CN_IAK!$J$3,'Purchases by Location'!$K:$K,TEXT(CN_IAK!$H98,"00000000000000"))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Location'!$C:$C,CN_IAK!$J$3,'Purchases by Location'!$K:$K,TEXT(CN_IAK!$H99,"00000000000000"))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Location'!$C:$C,CN_IAK!$J$3,'Purchases by Location'!$K:$K,TEXT(CN_IAK!$H101,"00000000000000"))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Location'!$C:$C,CN_IAK!$J$3,'Purchases by Location'!$K:$K,TEXT(CN_IAK!$H102,"00000000000000"))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Location'!$C:$C,CN_IAK!$J$3,'Purchases by Location'!$K:$K,TEXT(CN_IAK!$H103,"00000000000000"))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Location'!$C:$C,CN_IAK!$J$3,'Purchases by Location'!$K:$K,TEXT(CN_IAK!$H104,"00000000000000"))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Location'!$C:$C,CN_IAK!$J$3,'Purchases by Location'!$K:$K,TEXT(CN_IAK!$H105,"00000000000000"))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Location'!$C:$C,CN_IAK!$J$3,'Purchases by Location'!$K:$K,TEXT(CN_IAK!$H106,"00000000000000"))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Location'!$C:$C,CN_IAK!$J$3,'Purchases by Location'!$K:$K,TEXT(CN_IAK!$H107,"00000000000000"))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Penny Gueswel</v>
      </c>
      <c r="E109" s="50" t="str">
        <f>E57</f>
        <v>Affinity-MW-IA,NE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+QGzbNi/JDuZfCSJgzqxfOoxHv/WHzMNECkYuli7r1VRN4pIksA1Ke70MQbEI4fTN0JV9mxhAxAtktCPS/iZWw==" saltValue="Nn7O8C/YQ2AHclxv+f4lR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08:C108"/>
    <mergeCell ref="E108:F108"/>
    <mergeCell ref="A109:C109"/>
    <mergeCell ref="E109:F109"/>
    <mergeCell ref="A110:C110"/>
    <mergeCell ref="A111:C111"/>
    <mergeCell ref="A112:C112"/>
    <mergeCell ref="D110:F110"/>
    <mergeCell ref="D111:F111"/>
    <mergeCell ref="D112:F112"/>
  </mergeCells>
  <conditionalFormatting sqref="A10">
    <cfRule type="expression" dxfId="1575" priority="15">
      <formula>$H10&gt;0</formula>
    </cfRule>
  </conditionalFormatting>
  <conditionalFormatting sqref="A108:A112">
    <cfRule type="expression" dxfId="1574" priority="3">
      <formula>$G108&gt;0</formula>
    </cfRule>
  </conditionalFormatting>
  <conditionalFormatting sqref="A13:F55 A61:F107 A56:A60 D56:E60">
    <cfRule type="expression" dxfId="1573" priority="9">
      <formula>$G13&gt;0</formula>
    </cfRule>
  </conditionalFormatting>
  <conditionalFormatting sqref="B13:B23">
    <cfRule type="duplicateValues" dxfId="1572" priority="19"/>
  </conditionalFormatting>
  <conditionalFormatting sqref="B28">
    <cfRule type="duplicateValues" dxfId="1571" priority="10"/>
  </conditionalFormatting>
  <conditionalFormatting sqref="B29:B33">
    <cfRule type="duplicateValues" dxfId="1570" priority="11"/>
  </conditionalFormatting>
  <conditionalFormatting sqref="B40">
    <cfRule type="duplicateValues" dxfId="1569" priority="12"/>
  </conditionalFormatting>
  <conditionalFormatting sqref="B44">
    <cfRule type="duplicateValues" dxfId="1568" priority="8"/>
    <cfRule type="duplicateValues" dxfId="1567" priority="13"/>
  </conditionalFormatting>
  <conditionalFormatting sqref="B48">
    <cfRule type="duplicateValues" dxfId="1566" priority="7"/>
    <cfRule type="duplicateValues" dxfId="1565" priority="14"/>
  </conditionalFormatting>
  <conditionalFormatting sqref="B62:B67">
    <cfRule type="duplicateValues" dxfId="1564" priority="6"/>
  </conditionalFormatting>
  <conditionalFormatting sqref="B71">
    <cfRule type="duplicateValues" dxfId="1563" priority="18"/>
  </conditionalFormatting>
  <conditionalFormatting sqref="B72:B85 B89:B99 B62:B70">
    <cfRule type="duplicateValues" dxfId="1562" priority="21"/>
  </conditionalFormatting>
  <conditionalFormatting sqref="B86 B88">
    <cfRule type="duplicateValues" dxfId="1561" priority="17"/>
  </conditionalFormatting>
  <conditionalFormatting sqref="B87 B34:B39 B25:B27 B49:B55 B45:B47 B41:B43">
    <cfRule type="duplicateValues" dxfId="1560" priority="20"/>
  </conditionalFormatting>
  <conditionalFormatting sqref="B89:B91">
    <cfRule type="duplicateValues" dxfId="1559" priority="5"/>
  </conditionalFormatting>
  <conditionalFormatting sqref="B93:B96">
    <cfRule type="duplicateValues" dxfId="1558" priority="4"/>
  </conditionalFormatting>
  <conditionalFormatting sqref="B101:B107">
    <cfRule type="duplicateValues" dxfId="1557" priority="16"/>
  </conditionalFormatting>
  <conditionalFormatting sqref="D110:D112">
    <cfRule type="expression" dxfId="1556" priority="1">
      <formula>$G110&gt;0</formula>
    </cfRule>
  </conditionalFormatting>
  <conditionalFormatting sqref="D108:E109">
    <cfRule type="expression" dxfId="1555" priority="2">
      <formula>$G108&gt;0</formula>
    </cfRule>
  </conditionalFormatting>
  <hyperlinks>
    <hyperlink ref="J1" location="Contents!A1" display="Back to Contents" xr:uid="{11895C62-698D-4F83-85AF-2FFD75E5064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4D663E-8109-47B7-9D53-2F8DFF9B236C}">
          <x14:formula1>
            <xm:f>Locations!$L:$L</xm:f>
          </x14:formula1>
          <xm:sqref>J2:M2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90452-E5EF-458B-ADDB-09B930B0A6BE}">
  <sheetPr codeName="Sheet30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1506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000008500077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NE_CCT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Connecticut, CT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Location'!$C:$C,NE_CCT!$J$3,'Purchases by Location'!$K:$K,TEXT(NE_CCT!$H13,"00000000000000"))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Location'!$C:$C,NE_CCT!$J$3,'Purchases by Location'!$K:$K,TEXT(NE_CCT!$H14,"00000000000000"))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Location'!$C:$C,NE_CCT!$J$3,'Purchases by Location'!$K:$K,TEXT(NE_CCT!$H15,"00000000000000"))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Location'!$C:$C,NE_CCT!$J$3,'Purchases by Location'!$K:$K,TEXT(NE_CCT!$H16,"00000000000000"))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Location'!$C:$C,NE_CCT!$J$3,'Purchases by Location'!$K:$K,TEXT(NE_CCT!$H17,"00000000000000"))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Location'!$C:$C,NE_CCT!$J$3,'Purchases by Location'!$K:$K,TEXT(NE_CCT!$H18,"00000000000000"))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Location'!$C:$C,NE_CCT!$J$3,'Purchases by Location'!$K:$K,TEXT(NE_CCT!$H19,"00000000000000"))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Location'!$C:$C,NE_CCT!$J$3,'Purchases by Location'!$K:$K,TEXT(NE_CCT!$H20,"00000000000000"))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Location'!$C:$C,NE_CCT!$J$3,'Purchases by Location'!$K:$K,TEXT(NE_CCT!$H21,"00000000000000"))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Location'!$C:$C,NE_CCT!$J$3,'Purchases by Location'!$K:$K,TEXT(NE_CCT!$H22,"00000000000000"))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Location'!$C:$C,NE_CCT!$J$3,'Purchases by Location'!$K:$K,TEXT(NE_CCT!$H23,"00000000000000"))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Location'!$C:$C,NE_CCT!$J$3,'Purchases by Location'!$K:$K,TEXT(NE_CCT!$H25,"00000000000000"))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Location'!$C:$C,NE_CCT!$J$3,'Purchases by Location'!$K:$K,TEXT(NE_CCT!$H26,"00000000000000"))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Location'!$C:$C,NE_CCT!$J$3,'Purchases by Location'!$K:$K,TEXT(NE_CCT!$H27,"00000000000000"))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Location'!$C:$C,NE_CCT!$J$3,'Purchases by Location'!$K:$K,TEXT(NE_CCT!$H28,"00000000000000"))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Location'!$C:$C,NE_CCT!$J$3,'Purchases by Location'!$K:$K,TEXT(NE_CCT!$H29,"00000000000000"))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Location'!$C:$C,NE_CCT!$J$3,'Purchases by Location'!$K:$K,TEXT(NE_CCT!$H30,"00000000000000"))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Location'!$C:$C,NE_CCT!$J$3,'Purchases by Location'!$K:$K,TEXT(NE_CCT!$H31,"00000000000000"))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Location'!$C:$C,NE_CCT!$J$3,'Purchases by Location'!$K:$K,TEXT(NE_CCT!$H32,"00000000000000"))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Location'!$C:$C,NE_CCT!$J$3,'Purchases by Location'!$K:$K,TEXT(NE_CCT!$H33,"00000000000000"))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Location'!$C:$C,NE_CCT!$J$3,'Purchases by Location'!$K:$K,TEXT(NE_CCT!$H34,"00000000000000"))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Location'!$C:$C,NE_CCT!$J$3,'Purchases by Location'!$K:$K,TEXT(NE_CCT!$H35,"00000000000000"))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Location'!$C:$C,NE_CCT!$J$3,'Purchases by Location'!$K:$K,TEXT(NE_CCT!$H36,"00000000000000"))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Location'!$C:$C,NE_CCT!$J$3,'Purchases by Location'!$K:$K,TEXT(NE_CCT!$H37,"00000000000000"))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Location'!$C:$C,NE_CCT!$J$3,'Purchases by Location'!$K:$K,TEXT(NE_CCT!$H38,"00000000000000"))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Location'!$C:$C,NE_CCT!$J$3,'Purchases by Location'!$K:$K,TEXT(NE_CCT!$H39,"00000000000000"))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Location'!$C:$C,NE_CCT!$J$3,'Purchases by Location'!$K:$K,TEXT(NE_CCT!$H40,"00000000000000"))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Location'!$C:$C,NE_CCT!$J$3,'Purchases by Location'!$K:$K,TEXT(NE_CCT!$H41,"00000000000000"))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Location'!$C:$C,NE_CCT!$J$3,'Purchases by Location'!$K:$K,TEXT(NE_CCT!$H42,"00000000000000"))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Location'!$C:$C,NE_CCT!$J$3,'Purchases by Location'!$K:$K,TEXT(NE_CCT!$H43,"00000000000000"))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Location'!$C:$C,NE_CCT!$J$3,'Purchases by Location'!$K:$K,TEXT(NE_CCT!$H44,"00000000000000"))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Location'!$C:$C,NE_CCT!$J$3,'Purchases by Location'!$K:$K,TEXT(NE_CCT!$H45,"00000000000000"))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Location'!$C:$C,NE_CCT!$J$3,'Purchases by Location'!$K:$K,TEXT(NE_CCT!$H46,"00000000000000"))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Location'!$C:$C,NE_CCT!$J$3,'Purchases by Location'!$K:$K,TEXT(NE_CCT!$H47,"00000000000000"))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Location'!$C:$C,NE_CCT!$J$3,'Purchases by Location'!$K:$K,TEXT(NE_CCT!$H48,"00000000000000"))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Location'!$C:$C,NE_CCT!$J$3,'Purchases by Location'!$K:$K,TEXT(NE_CCT!$H49,"00000000000000"))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Location'!$C:$C,NE_CCT!$J$3,'Purchases by Location'!$K:$K,TEXT(NE_CCT!$H50,"00000000000000"))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Location'!$C:$C,NE_CCT!$J$3,'Purchases by Location'!$K:$K,TEXT(NE_CCT!$H51,"00000000000000"))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Location'!$C:$C,NE_CCT!$J$3,'Purchases by Location'!$K:$K,TEXT(NE_CCT!$H52,"00000000000000"))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Location'!$C:$C,NE_CCT!$J$3,'Purchases by Location'!$K:$K,TEXT(NE_CCT!$H53,"00000000000000"))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Location'!$C:$C,NE_CCT!$J$3,'Purchases by Location'!$K:$K,TEXT(NE_CCT!$H54,"00000000000000"))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Location'!$C:$C,NE_CCT!$J$3,'Purchases by Location'!$K:$K,TEXT(NE_CCT!$H55,"00000000000000"))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Rob Field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Affinity-NE-NE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rfield@REDGOLD.com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978.302.6972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Location'!$C:$C,NE_CCT!$J$3,'Purchases by Location'!$K:$K,TEXT(NE_CCT!$H61,"00000000000000"))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Location'!$C:$C,NE_CCT!$J$3,'Purchases by Location'!$K:$K,TEXT(NE_CCT!$H62,"00000000000000"))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Location'!$C:$C,NE_CCT!$J$3,'Purchases by Location'!$K:$K,TEXT(NE_CCT!$H63,"00000000000000"))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Location'!$C:$C,NE_CCT!$J$3,'Purchases by Location'!$K:$K,TEXT(NE_CCT!$H64,"00000000000000"))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Location'!$C:$C,NE_CCT!$J$3,'Purchases by Location'!$K:$K,TEXT(NE_CCT!$H65,"00000000000000"))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Location'!$C:$C,NE_CCT!$J$3,'Purchases by Location'!$K:$K,TEXT(NE_CCT!$H66,"00000000000000"))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Location'!$C:$C,NE_CCT!$J$3,'Purchases by Location'!$K:$K,TEXT(NE_CCT!$H67,"00000000000000"))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Location'!$C:$C,NE_CCT!$J$3,'Purchases by Location'!$K:$K,TEXT(NE_CCT!$H68,"00000000000000"))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Location'!$C:$C,NE_CCT!$J$3,'Purchases by Location'!$K:$K,TEXT(NE_CCT!$H69,"00000000000000"))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Location'!$C:$C,NE_CCT!$J$3,'Purchases by Location'!$K:$K,TEXT(NE_CCT!$H70,"00000000000000"))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Location'!$C:$C,NE_CCT!$J$3,'Purchases by Location'!$K:$K,TEXT(NE_CCT!$H71,"00000000000000"))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Location'!$C:$C,NE_CCT!$J$3,'Purchases by Location'!$K:$K,TEXT(NE_CCT!$H72,"00000000000000"))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Location'!$C:$C,NE_CCT!$J$3,'Purchases by Location'!$K:$K,TEXT(NE_CCT!$H73,"00000000000000"))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Location'!$C:$C,NE_CCT!$J$3,'Purchases by Location'!$K:$K,TEXT(NE_CCT!$H74,"00000000000000"))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Location'!$C:$C,NE_CCT!$J$3,'Purchases by Location'!$K:$K,TEXT(NE_CCT!$H75,"00000000000000"))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Location'!$C:$C,NE_CCT!$J$3,'Purchases by Location'!$K:$K,TEXT(NE_CCT!$H76,"00000000000000"))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Location'!$C:$C,NE_CCT!$J$3,'Purchases by Location'!$K:$K,TEXT(NE_CCT!$H77,"00000000000000"))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Location'!$C:$C,NE_CCT!$J$3,'Purchases by Location'!$K:$K,TEXT(NE_CCT!$H78,"00000000000000"))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Location'!$C:$C,NE_CCT!$J$3,'Purchases by Location'!$K:$K,TEXT(NE_CCT!$H79,"00000000000000"))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Location'!$C:$C,NE_CCT!$J$3,'Purchases by Location'!$K:$K,TEXT(NE_CCT!$H80,"00000000000000"))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Location'!$C:$C,NE_CCT!$J$3,'Purchases by Location'!$K:$K,TEXT(NE_CCT!$H81,"00000000000000"))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Location'!$C:$C,NE_CCT!$J$3,'Purchases by Location'!$K:$K,TEXT(NE_CCT!$H82,"00000000000000"))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Location'!$C:$C,NE_CCT!$J$3,'Purchases by Location'!$K:$K,TEXT(NE_CCT!$H83,"00000000000000"))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Location'!$C:$C,NE_CCT!$J$3,'Purchases by Location'!$K:$K,TEXT(NE_CCT!$H84,"00000000000000"))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Location'!$C:$C,NE_CCT!$J$3,'Purchases by Location'!$K:$K,TEXT(NE_CCT!$H85,"00000000000000"))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Location'!$C:$C,NE_CCT!$J$3,'Purchases by Location'!$K:$K,TEXT(NE_CCT!$H86,"00000000000000"))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Location'!$C:$C,NE_CCT!$J$3,'Purchases by Location'!$K:$K,TEXT(NE_CCT!$H87,"00000000000000"))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Location'!$C:$C,NE_CCT!$J$3,'Purchases by Location'!$K:$K,TEXT(NE_CCT!$H88,"00000000000000"))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Location'!$C:$C,NE_CCT!$J$3,'Purchases by Location'!$K:$K,TEXT(NE_CCT!$H89,"00000000000000"))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Location'!$C:$C,NE_CCT!$J$3,'Purchases by Location'!$K:$K,TEXT(NE_CCT!$H90,"00000000000000"))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Location'!$C:$C,NE_CCT!$J$3,'Purchases by Location'!$K:$K,TEXT(NE_CCT!$H91,"00000000000000"))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Location'!$C:$C,NE_CCT!$J$3,'Purchases by Location'!$K:$K,TEXT(NE_CCT!$H92,"00000000000000"))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Location'!$C:$C,NE_CCT!$J$3,'Purchases by Location'!$K:$K,TEXT(NE_CCT!$H93,"00000000000000"))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Location'!$C:$C,NE_CCT!$J$3,'Purchases by Location'!$K:$K,TEXT(NE_CCT!$H94,"00000000000000"))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Location'!$C:$C,NE_CCT!$J$3,'Purchases by Location'!$K:$K,TEXT(NE_CCT!$H95,"00000000000000"))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Location'!$C:$C,NE_CCT!$J$3,'Purchases by Location'!$K:$K,TEXT(NE_CCT!$H96,"00000000000000"))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Location'!$C:$C,NE_CCT!$J$3,'Purchases by Location'!$K:$K,TEXT(NE_CCT!$H97,"00000000000000"))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Location'!$C:$C,NE_CCT!$J$3,'Purchases by Location'!$K:$K,TEXT(NE_CCT!$H98,"00000000000000"))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Location'!$C:$C,NE_CCT!$J$3,'Purchases by Location'!$K:$K,TEXT(NE_CCT!$H99,"00000000000000"))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Location'!$C:$C,NE_CCT!$J$3,'Purchases by Location'!$K:$K,TEXT(NE_CCT!$H101,"00000000000000"))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Location'!$C:$C,NE_CCT!$J$3,'Purchases by Location'!$K:$K,TEXT(NE_CCT!$H102,"00000000000000"))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Location'!$C:$C,NE_CCT!$J$3,'Purchases by Location'!$K:$K,TEXT(NE_CCT!$H103,"00000000000000"))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Location'!$C:$C,NE_CCT!$J$3,'Purchases by Location'!$K:$K,TEXT(NE_CCT!$H104,"00000000000000"))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Location'!$C:$C,NE_CCT!$J$3,'Purchases by Location'!$K:$K,TEXT(NE_CCT!$H105,"00000000000000"))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Location'!$C:$C,NE_CCT!$J$3,'Purchases by Location'!$K:$K,TEXT(NE_CCT!$H106,"00000000000000"))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Location'!$C:$C,NE_CCT!$J$3,'Purchases by Location'!$K:$K,TEXT(NE_CCT!$H107,"00000000000000"))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Rob Field</v>
      </c>
      <c r="B109" s="48"/>
      <c r="C109" s="48"/>
      <c r="D109" s="25" t="str">
        <f>D57</f>
        <v>Todd Holmes</v>
      </c>
      <c r="E109" s="50" t="str">
        <f>E57</f>
        <v>Affinity-NE-NE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rfield@REDGOLD.com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978.302.6972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3Gqu4xGMPZ6VXxK9gE+hzALCfmbIBisnv1Jp9XdQbbItPgWZF0pd9R/ZFd9NqTq5duk9Peyp2lL/97htVLHxTw==" saltValue="0+2/mGodrW9m5mRdF+Pxj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08" priority="15">
      <formula>$H10&gt;0</formula>
    </cfRule>
  </conditionalFormatting>
  <conditionalFormatting sqref="A108:A112">
    <cfRule type="expression" dxfId="1007" priority="3">
      <formula>$G108&gt;0</formula>
    </cfRule>
  </conditionalFormatting>
  <conditionalFormatting sqref="A13:F55 A61:F107 A56:A60 D56:E60">
    <cfRule type="expression" dxfId="1006" priority="9">
      <formula>$G13&gt;0</formula>
    </cfRule>
  </conditionalFormatting>
  <conditionalFormatting sqref="B13:B23">
    <cfRule type="duplicateValues" dxfId="1005" priority="19"/>
  </conditionalFormatting>
  <conditionalFormatting sqref="B28">
    <cfRule type="duplicateValues" dxfId="1004" priority="10"/>
  </conditionalFormatting>
  <conditionalFormatting sqref="B29:B33">
    <cfRule type="duplicateValues" dxfId="1003" priority="11"/>
  </conditionalFormatting>
  <conditionalFormatting sqref="B40">
    <cfRule type="duplicateValues" dxfId="1002" priority="12"/>
  </conditionalFormatting>
  <conditionalFormatting sqref="B44">
    <cfRule type="duplicateValues" dxfId="1001" priority="8"/>
    <cfRule type="duplicateValues" dxfId="1000" priority="13"/>
  </conditionalFormatting>
  <conditionalFormatting sqref="B48">
    <cfRule type="duplicateValues" dxfId="999" priority="7"/>
    <cfRule type="duplicateValues" dxfId="998" priority="14"/>
  </conditionalFormatting>
  <conditionalFormatting sqref="B62:B67">
    <cfRule type="duplicateValues" dxfId="997" priority="6"/>
  </conditionalFormatting>
  <conditionalFormatting sqref="B71">
    <cfRule type="duplicateValues" dxfId="996" priority="18"/>
  </conditionalFormatting>
  <conditionalFormatting sqref="B72:B85 B89:B99 B62:B70">
    <cfRule type="duplicateValues" dxfId="995" priority="21"/>
  </conditionalFormatting>
  <conditionalFormatting sqref="B86 B88">
    <cfRule type="duplicateValues" dxfId="994" priority="17"/>
  </conditionalFormatting>
  <conditionalFormatting sqref="B87 B34:B39 B25:B27 B49:B55 B45:B47 B41:B43">
    <cfRule type="duplicateValues" dxfId="993" priority="20"/>
  </conditionalFormatting>
  <conditionalFormatting sqref="B89:B91">
    <cfRule type="duplicateValues" dxfId="992" priority="5"/>
  </conditionalFormatting>
  <conditionalFormatting sqref="B93:B96">
    <cfRule type="duplicateValues" dxfId="991" priority="4"/>
  </conditionalFormatting>
  <conditionalFormatting sqref="B101:B107">
    <cfRule type="duplicateValues" dxfId="990" priority="16"/>
  </conditionalFormatting>
  <conditionalFormatting sqref="D110:D112">
    <cfRule type="expression" dxfId="989" priority="1">
      <formula>$G110&gt;0</formula>
    </cfRule>
  </conditionalFormatting>
  <conditionalFormatting sqref="D108:E109">
    <cfRule type="expression" dxfId="988" priority="2">
      <formula>$G108&gt;0</formula>
    </cfRule>
  </conditionalFormatting>
  <hyperlinks>
    <hyperlink ref="J1" location="Contents!A1" display="Back to Contents" xr:uid="{DA495545-0224-404C-9630-30E155DA1E6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204B4C-77E1-484D-88FA-098B87772178}">
          <x14:formula1>
            <xm:f>Locations!$L:$L</xm:f>
          </x14:formula1>
          <xm:sqref>J2:M2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1E5C7-FE8A-4BA2-8167-92612C38BB6E}">
  <sheetPr codeName="Sheet31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1508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000008500088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NE_EMD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Eastern Maryland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Location'!$C:$C,NE_EMD!$J$3,'Purchases by Location'!$K:$K,TEXT(NE_EMD!$H13,"00000000000000"))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Location'!$C:$C,NE_EMD!$J$3,'Purchases by Location'!$K:$K,TEXT(NE_EMD!$H14,"00000000000000"))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Location'!$C:$C,NE_EMD!$J$3,'Purchases by Location'!$K:$K,TEXT(NE_EMD!$H15,"00000000000000"))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Location'!$C:$C,NE_EMD!$J$3,'Purchases by Location'!$K:$K,TEXT(NE_EMD!$H16,"00000000000000"))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Location'!$C:$C,NE_EMD!$J$3,'Purchases by Location'!$K:$K,TEXT(NE_EMD!$H17,"00000000000000"))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Location'!$C:$C,NE_EMD!$J$3,'Purchases by Location'!$K:$K,TEXT(NE_EMD!$H18,"00000000000000"))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Location'!$C:$C,NE_EMD!$J$3,'Purchases by Location'!$K:$K,TEXT(NE_EMD!$H19,"00000000000000"))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Location'!$C:$C,NE_EMD!$J$3,'Purchases by Location'!$K:$K,TEXT(NE_EMD!$H20,"00000000000000"))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Location'!$C:$C,NE_EMD!$J$3,'Purchases by Location'!$K:$K,TEXT(NE_EMD!$H21,"00000000000000"))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Location'!$C:$C,NE_EMD!$J$3,'Purchases by Location'!$K:$K,TEXT(NE_EMD!$H22,"00000000000000"))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Location'!$C:$C,NE_EMD!$J$3,'Purchases by Location'!$K:$K,TEXT(NE_EMD!$H23,"00000000000000"))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Location'!$C:$C,NE_EMD!$J$3,'Purchases by Location'!$K:$K,TEXT(NE_EMD!$H25,"00000000000000"))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Location'!$C:$C,NE_EMD!$J$3,'Purchases by Location'!$K:$K,TEXT(NE_EMD!$H26,"00000000000000"))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Location'!$C:$C,NE_EMD!$J$3,'Purchases by Location'!$K:$K,TEXT(NE_EMD!$H27,"00000000000000"))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Location'!$C:$C,NE_EMD!$J$3,'Purchases by Location'!$K:$K,TEXT(NE_EMD!$H28,"00000000000000"))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Location'!$C:$C,NE_EMD!$J$3,'Purchases by Location'!$K:$K,TEXT(NE_EMD!$H29,"00000000000000"))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Location'!$C:$C,NE_EMD!$J$3,'Purchases by Location'!$K:$K,TEXT(NE_EMD!$H30,"00000000000000"))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Location'!$C:$C,NE_EMD!$J$3,'Purchases by Location'!$K:$K,TEXT(NE_EMD!$H31,"00000000000000"))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Location'!$C:$C,NE_EMD!$J$3,'Purchases by Location'!$K:$K,TEXT(NE_EMD!$H32,"00000000000000"))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Location'!$C:$C,NE_EMD!$J$3,'Purchases by Location'!$K:$K,TEXT(NE_EMD!$H33,"00000000000000"))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Location'!$C:$C,NE_EMD!$J$3,'Purchases by Location'!$K:$K,TEXT(NE_EMD!$H34,"00000000000000"))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Location'!$C:$C,NE_EMD!$J$3,'Purchases by Location'!$K:$K,TEXT(NE_EMD!$H35,"00000000000000"))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Location'!$C:$C,NE_EMD!$J$3,'Purchases by Location'!$K:$K,TEXT(NE_EMD!$H36,"00000000000000"))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Location'!$C:$C,NE_EMD!$J$3,'Purchases by Location'!$K:$K,TEXT(NE_EMD!$H37,"00000000000000"))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Location'!$C:$C,NE_EMD!$J$3,'Purchases by Location'!$K:$K,TEXT(NE_EMD!$H38,"00000000000000"))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Location'!$C:$C,NE_EMD!$J$3,'Purchases by Location'!$K:$K,TEXT(NE_EMD!$H39,"00000000000000"))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Location'!$C:$C,NE_EMD!$J$3,'Purchases by Location'!$K:$K,TEXT(NE_EMD!$H40,"00000000000000"))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Location'!$C:$C,NE_EMD!$J$3,'Purchases by Location'!$K:$K,TEXT(NE_EMD!$H41,"00000000000000"))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Location'!$C:$C,NE_EMD!$J$3,'Purchases by Location'!$K:$K,TEXT(NE_EMD!$H42,"00000000000000"))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Location'!$C:$C,NE_EMD!$J$3,'Purchases by Location'!$K:$K,TEXT(NE_EMD!$H43,"00000000000000"))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Location'!$C:$C,NE_EMD!$J$3,'Purchases by Location'!$K:$K,TEXT(NE_EMD!$H44,"00000000000000"))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Location'!$C:$C,NE_EMD!$J$3,'Purchases by Location'!$K:$K,TEXT(NE_EMD!$H45,"00000000000000"))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Location'!$C:$C,NE_EMD!$J$3,'Purchases by Location'!$K:$K,TEXT(NE_EMD!$H46,"00000000000000"))</f>
        <v>1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Location'!$C:$C,NE_EMD!$J$3,'Purchases by Location'!$K:$K,TEXT(NE_EMD!$H47,"00000000000000"))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Location'!$C:$C,NE_EMD!$J$3,'Purchases by Location'!$K:$K,TEXT(NE_EMD!$H48,"00000000000000"))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Location'!$C:$C,NE_EMD!$J$3,'Purchases by Location'!$K:$K,TEXT(NE_EMD!$H49,"00000000000000"))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Location'!$C:$C,NE_EMD!$J$3,'Purchases by Location'!$K:$K,TEXT(NE_EMD!$H50,"00000000000000"))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Location'!$C:$C,NE_EMD!$J$3,'Purchases by Location'!$K:$K,TEXT(NE_EMD!$H51,"00000000000000"))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Location'!$C:$C,NE_EMD!$J$3,'Purchases by Location'!$K:$K,TEXT(NE_EMD!$H52,"00000000000000"))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Location'!$C:$C,NE_EMD!$J$3,'Purchases by Location'!$K:$K,TEXT(NE_EMD!$H53,"00000000000000"))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Location'!$C:$C,NE_EMD!$J$3,'Purchases by Location'!$K:$K,TEXT(NE_EMD!$H54,"00000000000000"))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Location'!$C:$C,NE_EMD!$J$3,'Purchases by Location'!$K:$K,TEXT(NE_EMD!$H55,"00000000000000"))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Rob Field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Affinity-NE-MD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rfield@REDGOLD.com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978.302.6972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Location'!$C:$C,NE_EMD!$J$3,'Purchases by Location'!$K:$K,TEXT(NE_EMD!$H61,"00000000000000"))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Location'!$C:$C,NE_EMD!$J$3,'Purchases by Location'!$K:$K,TEXT(NE_EMD!$H62,"00000000000000"))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Location'!$C:$C,NE_EMD!$J$3,'Purchases by Location'!$K:$K,TEXT(NE_EMD!$H63,"00000000000000"))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Location'!$C:$C,NE_EMD!$J$3,'Purchases by Location'!$K:$K,TEXT(NE_EMD!$H64,"00000000000000"))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Location'!$C:$C,NE_EMD!$J$3,'Purchases by Location'!$K:$K,TEXT(NE_EMD!$H65,"00000000000000"))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Location'!$C:$C,NE_EMD!$J$3,'Purchases by Location'!$K:$K,TEXT(NE_EMD!$H66,"00000000000000"))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Location'!$C:$C,NE_EMD!$J$3,'Purchases by Location'!$K:$K,TEXT(NE_EMD!$H67,"00000000000000"))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Location'!$C:$C,NE_EMD!$J$3,'Purchases by Location'!$K:$K,TEXT(NE_EMD!$H68,"00000000000000"))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Location'!$C:$C,NE_EMD!$J$3,'Purchases by Location'!$K:$K,TEXT(NE_EMD!$H69,"00000000000000"))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Location'!$C:$C,NE_EMD!$J$3,'Purchases by Location'!$K:$K,TEXT(NE_EMD!$H70,"00000000000000"))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Location'!$C:$C,NE_EMD!$J$3,'Purchases by Location'!$K:$K,TEXT(NE_EMD!$H71,"00000000000000"))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Location'!$C:$C,NE_EMD!$J$3,'Purchases by Location'!$K:$K,TEXT(NE_EMD!$H72,"00000000000000"))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Location'!$C:$C,NE_EMD!$J$3,'Purchases by Location'!$K:$K,TEXT(NE_EMD!$H73,"00000000000000"))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Location'!$C:$C,NE_EMD!$J$3,'Purchases by Location'!$K:$K,TEXT(NE_EMD!$H74,"00000000000000"))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Location'!$C:$C,NE_EMD!$J$3,'Purchases by Location'!$K:$K,TEXT(NE_EMD!$H75,"00000000000000"))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Location'!$C:$C,NE_EMD!$J$3,'Purchases by Location'!$K:$K,TEXT(NE_EMD!$H76,"00000000000000"))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Location'!$C:$C,NE_EMD!$J$3,'Purchases by Location'!$K:$K,TEXT(NE_EMD!$H77,"00000000000000"))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Location'!$C:$C,NE_EMD!$J$3,'Purchases by Location'!$K:$K,TEXT(NE_EMD!$H78,"00000000000000"))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Location'!$C:$C,NE_EMD!$J$3,'Purchases by Location'!$K:$K,TEXT(NE_EMD!$H79,"00000000000000"))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Location'!$C:$C,NE_EMD!$J$3,'Purchases by Location'!$K:$K,TEXT(NE_EMD!$H80,"00000000000000"))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Location'!$C:$C,NE_EMD!$J$3,'Purchases by Location'!$K:$K,TEXT(NE_EMD!$H81,"00000000000000"))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Location'!$C:$C,NE_EMD!$J$3,'Purchases by Location'!$K:$K,TEXT(NE_EMD!$H82,"00000000000000"))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Location'!$C:$C,NE_EMD!$J$3,'Purchases by Location'!$K:$K,TEXT(NE_EMD!$H83,"00000000000000"))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Location'!$C:$C,NE_EMD!$J$3,'Purchases by Location'!$K:$K,TEXT(NE_EMD!$H84,"00000000000000"))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Location'!$C:$C,NE_EMD!$J$3,'Purchases by Location'!$K:$K,TEXT(NE_EMD!$H85,"00000000000000"))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Location'!$C:$C,NE_EMD!$J$3,'Purchases by Location'!$K:$K,TEXT(NE_EMD!$H86,"00000000000000"))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Location'!$C:$C,NE_EMD!$J$3,'Purchases by Location'!$K:$K,TEXT(NE_EMD!$H87,"00000000000000"))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Location'!$C:$C,NE_EMD!$J$3,'Purchases by Location'!$K:$K,TEXT(NE_EMD!$H88,"00000000000000"))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Location'!$C:$C,NE_EMD!$J$3,'Purchases by Location'!$K:$K,TEXT(NE_EMD!$H89,"00000000000000"))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Location'!$C:$C,NE_EMD!$J$3,'Purchases by Location'!$K:$K,TEXT(NE_EMD!$H90,"00000000000000"))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Location'!$C:$C,NE_EMD!$J$3,'Purchases by Location'!$K:$K,TEXT(NE_EMD!$H91,"00000000000000"))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Location'!$C:$C,NE_EMD!$J$3,'Purchases by Location'!$K:$K,TEXT(NE_EMD!$H92,"00000000000000"))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Location'!$C:$C,NE_EMD!$J$3,'Purchases by Location'!$K:$K,TEXT(NE_EMD!$H93,"00000000000000"))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Location'!$C:$C,NE_EMD!$J$3,'Purchases by Location'!$K:$K,TEXT(NE_EMD!$H94,"00000000000000"))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Location'!$C:$C,NE_EMD!$J$3,'Purchases by Location'!$K:$K,TEXT(NE_EMD!$H95,"00000000000000"))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Location'!$C:$C,NE_EMD!$J$3,'Purchases by Location'!$K:$K,TEXT(NE_EMD!$H96,"00000000000000"))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Location'!$C:$C,NE_EMD!$J$3,'Purchases by Location'!$K:$K,TEXT(NE_EMD!$H97,"00000000000000"))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Location'!$C:$C,NE_EMD!$J$3,'Purchases by Location'!$K:$K,TEXT(NE_EMD!$H98,"00000000000000"))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Location'!$C:$C,NE_EMD!$J$3,'Purchases by Location'!$K:$K,TEXT(NE_EMD!$H99,"00000000000000"))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Location'!$C:$C,NE_EMD!$J$3,'Purchases by Location'!$K:$K,TEXT(NE_EMD!$H101,"00000000000000"))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Location'!$C:$C,NE_EMD!$J$3,'Purchases by Location'!$K:$K,TEXT(NE_EMD!$H102,"00000000000000"))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Location'!$C:$C,NE_EMD!$J$3,'Purchases by Location'!$K:$K,TEXT(NE_EMD!$H103,"00000000000000"))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Location'!$C:$C,NE_EMD!$J$3,'Purchases by Location'!$K:$K,TEXT(NE_EMD!$H104,"00000000000000"))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Location'!$C:$C,NE_EMD!$J$3,'Purchases by Location'!$K:$K,TEXT(NE_EMD!$H105,"00000000000000"))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Location'!$C:$C,NE_EMD!$J$3,'Purchases by Location'!$K:$K,TEXT(NE_EMD!$H106,"00000000000000"))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Location'!$C:$C,NE_EMD!$J$3,'Purchases by Location'!$K:$K,TEXT(NE_EMD!$H107,"00000000000000"))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Rob Field</v>
      </c>
      <c r="B109" s="48"/>
      <c r="C109" s="48"/>
      <c r="D109" s="25" t="str">
        <f>D57</f>
        <v>Todd Holmes</v>
      </c>
      <c r="E109" s="50" t="str">
        <f>E57</f>
        <v>Affinity-NE-MD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rfield@REDGOLD.com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978.302.6972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QScTA0dUlXR6hR/saUI+hlIAVQpAlvebgpnjnfRVz6j+wJ0lsC8Yky1z0AzdSGrRs7ZWU9IRdHjoHIRHEVqMig==" saltValue="95PzKqOdyNU1/dwlpvRby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87" priority="15">
      <formula>$H10&gt;0</formula>
    </cfRule>
  </conditionalFormatting>
  <conditionalFormatting sqref="A108:A112">
    <cfRule type="expression" dxfId="986" priority="3">
      <formula>$G108&gt;0</formula>
    </cfRule>
  </conditionalFormatting>
  <conditionalFormatting sqref="A13:F55 A61:F107 A56:A60 D56:E60">
    <cfRule type="expression" dxfId="985" priority="9">
      <formula>$G13&gt;0</formula>
    </cfRule>
  </conditionalFormatting>
  <conditionalFormatting sqref="B13:B23">
    <cfRule type="duplicateValues" dxfId="984" priority="19"/>
  </conditionalFormatting>
  <conditionalFormatting sqref="B28">
    <cfRule type="duplicateValues" dxfId="983" priority="10"/>
  </conditionalFormatting>
  <conditionalFormatting sqref="B29:B33">
    <cfRule type="duplicateValues" dxfId="982" priority="11"/>
  </conditionalFormatting>
  <conditionalFormatting sqref="B40">
    <cfRule type="duplicateValues" dxfId="981" priority="12"/>
  </conditionalFormatting>
  <conditionalFormatting sqref="B44">
    <cfRule type="duplicateValues" dxfId="980" priority="8"/>
    <cfRule type="duplicateValues" dxfId="979" priority="13"/>
  </conditionalFormatting>
  <conditionalFormatting sqref="B48">
    <cfRule type="duplicateValues" dxfId="978" priority="7"/>
    <cfRule type="duplicateValues" dxfId="977" priority="14"/>
  </conditionalFormatting>
  <conditionalFormatting sqref="B62:B67">
    <cfRule type="duplicateValues" dxfId="976" priority="6"/>
  </conditionalFormatting>
  <conditionalFormatting sqref="B71">
    <cfRule type="duplicateValues" dxfId="975" priority="18"/>
  </conditionalFormatting>
  <conditionalFormatting sqref="B72:B85 B89:B99 B62:B70">
    <cfRule type="duplicateValues" dxfId="974" priority="21"/>
  </conditionalFormatting>
  <conditionalFormatting sqref="B86 B88">
    <cfRule type="duplicateValues" dxfId="973" priority="17"/>
  </conditionalFormatting>
  <conditionalFormatting sqref="B87 B34:B39 B25:B27 B49:B55 B45:B47 B41:B43">
    <cfRule type="duplicateValues" dxfId="972" priority="20"/>
  </conditionalFormatting>
  <conditionalFormatting sqref="B89:B91">
    <cfRule type="duplicateValues" dxfId="971" priority="5"/>
  </conditionalFormatting>
  <conditionalFormatting sqref="B93:B96">
    <cfRule type="duplicateValues" dxfId="970" priority="4"/>
  </conditionalFormatting>
  <conditionalFormatting sqref="B101:B107">
    <cfRule type="duplicateValues" dxfId="969" priority="16"/>
  </conditionalFormatting>
  <conditionalFormatting sqref="D110:D112">
    <cfRule type="expression" dxfId="968" priority="1">
      <formula>$G110&gt;0</formula>
    </cfRule>
  </conditionalFormatting>
  <conditionalFormatting sqref="D108:E109">
    <cfRule type="expression" dxfId="967" priority="2">
      <formula>$G108&gt;0</formula>
    </cfRule>
  </conditionalFormatting>
  <hyperlinks>
    <hyperlink ref="J1" location="Contents!A1" display="Back to Contents" xr:uid="{F35891E3-72FB-483A-8FCC-BBF6EB3D819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985073-0A13-4A0C-AA0B-F2C7AE07A95C}">
          <x14:formula1>
            <xm:f>Locations!$L:$L</xm:f>
          </x14:formula1>
          <xm:sqref>J2:M2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BC4AB-057C-4C91-A919-ACF976CC6735}">
  <sheetPr codeName="Sheet32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1511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000008500375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NE_LIN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Long Island, NY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Location'!$C:$C,NE_LIN!$J$3,'Purchases by Location'!$K:$K,TEXT(NE_LIN!$H13,"00000000000000"))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Location'!$C:$C,NE_LIN!$J$3,'Purchases by Location'!$K:$K,TEXT(NE_LIN!$H14,"00000000000000"))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Location'!$C:$C,NE_LIN!$J$3,'Purchases by Location'!$K:$K,TEXT(NE_LIN!$H15,"00000000000000"))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Location'!$C:$C,NE_LIN!$J$3,'Purchases by Location'!$K:$K,TEXT(NE_LIN!$H16,"00000000000000"))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Location'!$C:$C,NE_LIN!$J$3,'Purchases by Location'!$K:$K,TEXT(NE_LIN!$H17,"00000000000000"))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Location'!$C:$C,NE_LIN!$J$3,'Purchases by Location'!$K:$K,TEXT(NE_LIN!$H18,"00000000000000"))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Location'!$C:$C,NE_LIN!$J$3,'Purchases by Location'!$K:$K,TEXT(NE_LIN!$H19,"00000000000000"))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Location'!$C:$C,NE_LIN!$J$3,'Purchases by Location'!$K:$K,TEXT(NE_LIN!$H20,"00000000000000"))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Location'!$C:$C,NE_LIN!$J$3,'Purchases by Location'!$K:$K,TEXT(NE_LIN!$H21,"00000000000000"))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Location'!$C:$C,NE_LIN!$J$3,'Purchases by Location'!$K:$K,TEXT(NE_LIN!$H22,"00000000000000"))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Location'!$C:$C,NE_LIN!$J$3,'Purchases by Location'!$K:$K,TEXT(NE_LIN!$H23,"00000000000000"))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Location'!$C:$C,NE_LIN!$J$3,'Purchases by Location'!$K:$K,TEXT(NE_LIN!$H25,"00000000000000"))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Location'!$C:$C,NE_LIN!$J$3,'Purchases by Location'!$K:$K,TEXT(NE_LIN!$H26,"00000000000000"))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Location'!$C:$C,NE_LIN!$J$3,'Purchases by Location'!$K:$K,TEXT(NE_LIN!$H27,"00000000000000"))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Location'!$C:$C,NE_LIN!$J$3,'Purchases by Location'!$K:$K,TEXT(NE_LIN!$H28,"00000000000000"))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Location'!$C:$C,NE_LIN!$J$3,'Purchases by Location'!$K:$K,TEXT(NE_LIN!$H29,"00000000000000"))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Location'!$C:$C,NE_LIN!$J$3,'Purchases by Location'!$K:$K,TEXT(NE_LIN!$H30,"00000000000000"))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Location'!$C:$C,NE_LIN!$J$3,'Purchases by Location'!$K:$K,TEXT(NE_LIN!$H31,"00000000000000"))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Location'!$C:$C,NE_LIN!$J$3,'Purchases by Location'!$K:$K,TEXT(NE_LIN!$H32,"00000000000000"))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Location'!$C:$C,NE_LIN!$J$3,'Purchases by Location'!$K:$K,TEXT(NE_LIN!$H33,"00000000000000"))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Location'!$C:$C,NE_LIN!$J$3,'Purchases by Location'!$K:$K,TEXT(NE_LIN!$H34,"00000000000000"))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Location'!$C:$C,NE_LIN!$J$3,'Purchases by Location'!$K:$K,TEXT(NE_LIN!$H35,"00000000000000"))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Location'!$C:$C,NE_LIN!$J$3,'Purchases by Location'!$K:$K,TEXT(NE_LIN!$H36,"00000000000000"))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Location'!$C:$C,NE_LIN!$J$3,'Purchases by Location'!$K:$K,TEXT(NE_LIN!$H37,"00000000000000"))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Location'!$C:$C,NE_LIN!$J$3,'Purchases by Location'!$K:$K,TEXT(NE_LIN!$H38,"00000000000000"))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Location'!$C:$C,NE_LIN!$J$3,'Purchases by Location'!$K:$K,TEXT(NE_LIN!$H39,"00000000000000"))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Location'!$C:$C,NE_LIN!$J$3,'Purchases by Location'!$K:$K,TEXT(NE_LIN!$H40,"00000000000000"))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Location'!$C:$C,NE_LIN!$J$3,'Purchases by Location'!$K:$K,TEXT(NE_LIN!$H41,"00000000000000"))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Location'!$C:$C,NE_LIN!$J$3,'Purchases by Location'!$K:$K,TEXT(NE_LIN!$H42,"00000000000000"))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Location'!$C:$C,NE_LIN!$J$3,'Purchases by Location'!$K:$K,TEXT(NE_LIN!$H43,"00000000000000"))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Location'!$C:$C,NE_LIN!$J$3,'Purchases by Location'!$K:$K,TEXT(NE_LIN!$H44,"00000000000000"))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Location'!$C:$C,NE_LIN!$J$3,'Purchases by Location'!$K:$K,TEXT(NE_LIN!$H45,"00000000000000"))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Location'!$C:$C,NE_LIN!$J$3,'Purchases by Location'!$K:$K,TEXT(NE_LIN!$H46,"00000000000000"))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Location'!$C:$C,NE_LIN!$J$3,'Purchases by Location'!$K:$K,TEXT(NE_LIN!$H47,"00000000000000"))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Location'!$C:$C,NE_LIN!$J$3,'Purchases by Location'!$K:$K,TEXT(NE_LIN!$H48,"00000000000000"))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Location'!$C:$C,NE_LIN!$J$3,'Purchases by Location'!$K:$K,TEXT(NE_LIN!$H49,"00000000000000"))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Location'!$C:$C,NE_LIN!$J$3,'Purchases by Location'!$K:$K,TEXT(NE_LIN!$H50,"00000000000000"))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Location'!$C:$C,NE_LIN!$J$3,'Purchases by Location'!$K:$K,TEXT(NE_LIN!$H51,"00000000000000"))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Location'!$C:$C,NE_LIN!$J$3,'Purchases by Location'!$K:$K,TEXT(NE_LIN!$H52,"00000000000000"))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Location'!$C:$C,NE_LIN!$J$3,'Purchases by Location'!$K:$K,TEXT(NE_LIN!$H53,"00000000000000"))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Location'!$C:$C,NE_LIN!$J$3,'Purchases by Location'!$K:$K,TEXT(NE_LIN!$H54,"00000000000000"))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Location'!$C:$C,NE_LIN!$J$3,'Purchases by Location'!$K:$K,TEXT(NE_LIN!$H55,"00000000000000"))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Rob Field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Affinity-NE-NYC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rfield@REDGOLD.com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978.302.6972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Location'!$C:$C,NE_LIN!$J$3,'Purchases by Location'!$K:$K,TEXT(NE_LIN!$H61,"00000000000000"))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Location'!$C:$C,NE_LIN!$J$3,'Purchases by Location'!$K:$K,TEXT(NE_LIN!$H62,"00000000000000"))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Location'!$C:$C,NE_LIN!$J$3,'Purchases by Location'!$K:$K,TEXT(NE_LIN!$H63,"00000000000000"))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Location'!$C:$C,NE_LIN!$J$3,'Purchases by Location'!$K:$K,TEXT(NE_LIN!$H64,"00000000000000"))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Location'!$C:$C,NE_LIN!$J$3,'Purchases by Location'!$K:$K,TEXT(NE_LIN!$H65,"00000000000000"))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Location'!$C:$C,NE_LIN!$J$3,'Purchases by Location'!$K:$K,TEXT(NE_LIN!$H66,"00000000000000"))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Location'!$C:$C,NE_LIN!$J$3,'Purchases by Location'!$K:$K,TEXT(NE_LIN!$H67,"00000000000000"))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Location'!$C:$C,NE_LIN!$J$3,'Purchases by Location'!$K:$K,TEXT(NE_LIN!$H68,"00000000000000"))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Location'!$C:$C,NE_LIN!$J$3,'Purchases by Location'!$K:$K,TEXT(NE_LIN!$H69,"00000000000000"))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Location'!$C:$C,NE_LIN!$J$3,'Purchases by Location'!$K:$K,TEXT(NE_LIN!$H70,"00000000000000"))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Location'!$C:$C,NE_LIN!$J$3,'Purchases by Location'!$K:$K,TEXT(NE_LIN!$H71,"00000000000000"))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Location'!$C:$C,NE_LIN!$J$3,'Purchases by Location'!$K:$K,TEXT(NE_LIN!$H72,"00000000000000"))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Location'!$C:$C,NE_LIN!$J$3,'Purchases by Location'!$K:$K,TEXT(NE_LIN!$H73,"00000000000000"))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Location'!$C:$C,NE_LIN!$J$3,'Purchases by Location'!$K:$K,TEXT(NE_LIN!$H74,"00000000000000"))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Location'!$C:$C,NE_LIN!$J$3,'Purchases by Location'!$K:$K,TEXT(NE_LIN!$H75,"00000000000000"))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Location'!$C:$C,NE_LIN!$J$3,'Purchases by Location'!$K:$K,TEXT(NE_LIN!$H76,"00000000000000"))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Location'!$C:$C,NE_LIN!$J$3,'Purchases by Location'!$K:$K,TEXT(NE_LIN!$H77,"00000000000000"))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Location'!$C:$C,NE_LIN!$J$3,'Purchases by Location'!$K:$K,TEXT(NE_LIN!$H78,"00000000000000"))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Location'!$C:$C,NE_LIN!$J$3,'Purchases by Location'!$K:$K,TEXT(NE_LIN!$H79,"00000000000000"))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Location'!$C:$C,NE_LIN!$J$3,'Purchases by Location'!$K:$K,TEXT(NE_LIN!$H80,"00000000000000"))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Location'!$C:$C,NE_LIN!$J$3,'Purchases by Location'!$K:$K,TEXT(NE_LIN!$H81,"00000000000000"))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Location'!$C:$C,NE_LIN!$J$3,'Purchases by Location'!$K:$K,TEXT(NE_LIN!$H82,"00000000000000"))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Location'!$C:$C,NE_LIN!$J$3,'Purchases by Location'!$K:$K,TEXT(NE_LIN!$H83,"00000000000000"))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Location'!$C:$C,NE_LIN!$J$3,'Purchases by Location'!$K:$K,TEXT(NE_LIN!$H84,"00000000000000"))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Location'!$C:$C,NE_LIN!$J$3,'Purchases by Location'!$K:$K,TEXT(NE_LIN!$H85,"00000000000000"))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Location'!$C:$C,NE_LIN!$J$3,'Purchases by Location'!$K:$K,TEXT(NE_LIN!$H86,"00000000000000"))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Location'!$C:$C,NE_LIN!$J$3,'Purchases by Location'!$K:$K,TEXT(NE_LIN!$H87,"00000000000000"))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Location'!$C:$C,NE_LIN!$J$3,'Purchases by Location'!$K:$K,TEXT(NE_LIN!$H88,"00000000000000"))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Location'!$C:$C,NE_LIN!$J$3,'Purchases by Location'!$K:$K,TEXT(NE_LIN!$H89,"00000000000000"))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Location'!$C:$C,NE_LIN!$J$3,'Purchases by Location'!$K:$K,TEXT(NE_LIN!$H90,"00000000000000"))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Location'!$C:$C,NE_LIN!$J$3,'Purchases by Location'!$K:$K,TEXT(NE_LIN!$H91,"00000000000000"))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Location'!$C:$C,NE_LIN!$J$3,'Purchases by Location'!$K:$K,TEXT(NE_LIN!$H92,"00000000000000"))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Location'!$C:$C,NE_LIN!$J$3,'Purchases by Location'!$K:$K,TEXT(NE_LIN!$H93,"00000000000000"))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Location'!$C:$C,NE_LIN!$J$3,'Purchases by Location'!$K:$K,TEXT(NE_LIN!$H94,"00000000000000"))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Location'!$C:$C,NE_LIN!$J$3,'Purchases by Location'!$K:$K,TEXT(NE_LIN!$H95,"00000000000000"))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Location'!$C:$C,NE_LIN!$J$3,'Purchases by Location'!$K:$K,TEXT(NE_LIN!$H96,"00000000000000"))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Location'!$C:$C,NE_LIN!$J$3,'Purchases by Location'!$K:$K,TEXT(NE_LIN!$H97,"00000000000000"))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Location'!$C:$C,NE_LIN!$J$3,'Purchases by Location'!$K:$K,TEXT(NE_LIN!$H98,"00000000000000"))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Location'!$C:$C,NE_LIN!$J$3,'Purchases by Location'!$K:$K,TEXT(NE_LIN!$H99,"00000000000000"))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Location'!$C:$C,NE_LIN!$J$3,'Purchases by Location'!$K:$K,TEXT(NE_LIN!$H101,"00000000000000"))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Location'!$C:$C,NE_LIN!$J$3,'Purchases by Location'!$K:$K,TEXT(NE_LIN!$H102,"00000000000000"))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Location'!$C:$C,NE_LIN!$J$3,'Purchases by Location'!$K:$K,TEXT(NE_LIN!$H103,"00000000000000"))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Location'!$C:$C,NE_LIN!$J$3,'Purchases by Location'!$K:$K,TEXT(NE_LIN!$H104,"00000000000000"))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Location'!$C:$C,NE_LIN!$J$3,'Purchases by Location'!$K:$K,TEXT(NE_LIN!$H105,"00000000000000"))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Location'!$C:$C,NE_LIN!$J$3,'Purchases by Location'!$K:$K,TEXT(NE_LIN!$H106,"00000000000000"))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Location'!$C:$C,NE_LIN!$J$3,'Purchases by Location'!$K:$K,TEXT(NE_LIN!$H107,"00000000000000"))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Rob Field</v>
      </c>
      <c r="B109" s="48"/>
      <c r="C109" s="48"/>
      <c r="D109" s="25" t="str">
        <f>D57</f>
        <v>Todd Holmes</v>
      </c>
      <c r="E109" s="50" t="str">
        <f>E57</f>
        <v>Affinity-NE-NYC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rfield@REDGOLD.com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978.302.6972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W6kUPubBKz6tCSr9Wq7Uv4Kuqowi2EkHlkEJ1UAYYsGfn2VuV4+DhRTtdTsiWiFPpzalvtgJ3JzKfK+XfuwoTQ==" saltValue="bdCRGUrapop5Yl6IyolaI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66" priority="15">
      <formula>$H10&gt;0</formula>
    </cfRule>
  </conditionalFormatting>
  <conditionalFormatting sqref="A108:A112">
    <cfRule type="expression" dxfId="965" priority="3">
      <formula>$G108&gt;0</formula>
    </cfRule>
  </conditionalFormatting>
  <conditionalFormatting sqref="A13:F55 A61:F107 A56:A60 D56:E60">
    <cfRule type="expression" dxfId="964" priority="9">
      <formula>$G13&gt;0</formula>
    </cfRule>
  </conditionalFormatting>
  <conditionalFormatting sqref="B13:B23">
    <cfRule type="duplicateValues" dxfId="963" priority="19"/>
  </conditionalFormatting>
  <conditionalFormatting sqref="B28">
    <cfRule type="duplicateValues" dxfId="962" priority="10"/>
  </conditionalFormatting>
  <conditionalFormatting sqref="B29:B33">
    <cfRule type="duplicateValues" dxfId="961" priority="11"/>
  </conditionalFormatting>
  <conditionalFormatting sqref="B40">
    <cfRule type="duplicateValues" dxfId="960" priority="12"/>
  </conditionalFormatting>
  <conditionalFormatting sqref="B44">
    <cfRule type="duplicateValues" dxfId="959" priority="8"/>
    <cfRule type="duplicateValues" dxfId="958" priority="13"/>
  </conditionalFormatting>
  <conditionalFormatting sqref="B48">
    <cfRule type="duplicateValues" dxfId="957" priority="7"/>
    <cfRule type="duplicateValues" dxfId="956" priority="14"/>
  </conditionalFormatting>
  <conditionalFormatting sqref="B62:B67">
    <cfRule type="duplicateValues" dxfId="955" priority="6"/>
  </conditionalFormatting>
  <conditionalFormatting sqref="B71">
    <cfRule type="duplicateValues" dxfId="954" priority="18"/>
  </conditionalFormatting>
  <conditionalFormatting sqref="B72:B85 B89:B99 B62:B70">
    <cfRule type="duplicateValues" dxfId="953" priority="21"/>
  </conditionalFormatting>
  <conditionalFormatting sqref="B86 B88">
    <cfRule type="duplicateValues" dxfId="952" priority="17"/>
  </conditionalFormatting>
  <conditionalFormatting sqref="B87 B34:B39 B25:B27 B49:B55 B45:B47 B41:B43">
    <cfRule type="duplicateValues" dxfId="951" priority="20"/>
  </conditionalFormatting>
  <conditionalFormatting sqref="B89:B91">
    <cfRule type="duplicateValues" dxfId="950" priority="5"/>
  </conditionalFormatting>
  <conditionalFormatting sqref="B93:B96">
    <cfRule type="duplicateValues" dxfId="949" priority="4"/>
  </conditionalFormatting>
  <conditionalFormatting sqref="B101:B107">
    <cfRule type="duplicateValues" dxfId="948" priority="16"/>
  </conditionalFormatting>
  <conditionalFormatting sqref="D110:D112">
    <cfRule type="expression" dxfId="947" priority="1">
      <formula>$G110&gt;0</formula>
    </cfRule>
  </conditionalFormatting>
  <conditionalFormatting sqref="D108:E109">
    <cfRule type="expression" dxfId="946" priority="2">
      <formula>$G108&gt;0</formula>
    </cfRule>
  </conditionalFormatting>
  <hyperlinks>
    <hyperlink ref="J1" location="Contents!A1" display="Back to Contents" xr:uid="{06570088-8268-4525-B06E-4F65B8BB190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D4E4FD-3EBE-439A-A98A-B36EB2110A2C}">
          <x14:formula1>
            <xm:f>Locations!$L:$L</xm:f>
          </x14:formula1>
          <xm:sqref>J2:M2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4CC2E-166C-475B-9C99-C53FD1CE9A58}">
  <sheetPr codeName="Sheet33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1510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000008500093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NE_MNY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Metro New York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Location'!$C:$C,NE_MNY!$J$3,'Purchases by Location'!$K:$K,TEXT(NE_MNY!$H13,"00000000000000"))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Location'!$C:$C,NE_MNY!$J$3,'Purchases by Location'!$K:$K,TEXT(NE_MNY!$H14,"00000000000000"))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Location'!$C:$C,NE_MNY!$J$3,'Purchases by Location'!$K:$K,TEXT(NE_MNY!$H15,"00000000000000"))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Location'!$C:$C,NE_MNY!$J$3,'Purchases by Location'!$K:$K,TEXT(NE_MNY!$H16,"00000000000000"))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Location'!$C:$C,NE_MNY!$J$3,'Purchases by Location'!$K:$K,TEXT(NE_MNY!$H17,"00000000000000"))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Location'!$C:$C,NE_MNY!$J$3,'Purchases by Location'!$K:$K,TEXT(NE_MNY!$H18,"00000000000000"))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Location'!$C:$C,NE_MNY!$J$3,'Purchases by Location'!$K:$K,TEXT(NE_MNY!$H19,"00000000000000"))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Location'!$C:$C,NE_MNY!$J$3,'Purchases by Location'!$K:$K,TEXT(NE_MNY!$H20,"00000000000000"))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Location'!$C:$C,NE_MNY!$J$3,'Purchases by Location'!$K:$K,TEXT(NE_MNY!$H21,"00000000000000"))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Location'!$C:$C,NE_MNY!$J$3,'Purchases by Location'!$K:$K,TEXT(NE_MNY!$H22,"00000000000000"))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Location'!$C:$C,NE_MNY!$J$3,'Purchases by Location'!$K:$K,TEXT(NE_MNY!$H23,"00000000000000"))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Location'!$C:$C,NE_MNY!$J$3,'Purchases by Location'!$K:$K,TEXT(NE_MNY!$H25,"00000000000000"))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Location'!$C:$C,NE_MNY!$J$3,'Purchases by Location'!$K:$K,TEXT(NE_MNY!$H26,"00000000000000"))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Location'!$C:$C,NE_MNY!$J$3,'Purchases by Location'!$K:$K,TEXT(NE_MNY!$H27,"00000000000000"))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Location'!$C:$C,NE_MNY!$J$3,'Purchases by Location'!$K:$K,TEXT(NE_MNY!$H28,"00000000000000"))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Location'!$C:$C,NE_MNY!$J$3,'Purchases by Location'!$K:$K,TEXT(NE_MNY!$H29,"00000000000000"))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Location'!$C:$C,NE_MNY!$J$3,'Purchases by Location'!$K:$K,TEXT(NE_MNY!$H30,"00000000000000"))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Location'!$C:$C,NE_MNY!$J$3,'Purchases by Location'!$K:$K,TEXT(NE_MNY!$H31,"00000000000000"))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Location'!$C:$C,NE_MNY!$J$3,'Purchases by Location'!$K:$K,TEXT(NE_MNY!$H32,"00000000000000"))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Location'!$C:$C,NE_MNY!$J$3,'Purchases by Location'!$K:$K,TEXT(NE_MNY!$H33,"00000000000000"))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Location'!$C:$C,NE_MNY!$J$3,'Purchases by Location'!$K:$K,TEXT(NE_MNY!$H34,"00000000000000"))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Location'!$C:$C,NE_MNY!$J$3,'Purchases by Location'!$K:$K,TEXT(NE_MNY!$H35,"00000000000000"))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Location'!$C:$C,NE_MNY!$J$3,'Purchases by Location'!$K:$K,TEXT(NE_MNY!$H36,"00000000000000"))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Location'!$C:$C,NE_MNY!$J$3,'Purchases by Location'!$K:$K,TEXT(NE_MNY!$H37,"00000000000000"))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Location'!$C:$C,NE_MNY!$J$3,'Purchases by Location'!$K:$K,TEXT(NE_MNY!$H38,"00000000000000"))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Location'!$C:$C,NE_MNY!$J$3,'Purchases by Location'!$K:$K,TEXT(NE_MNY!$H39,"00000000000000"))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Location'!$C:$C,NE_MNY!$J$3,'Purchases by Location'!$K:$K,TEXT(NE_MNY!$H40,"00000000000000"))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Location'!$C:$C,NE_MNY!$J$3,'Purchases by Location'!$K:$K,TEXT(NE_MNY!$H41,"00000000000000"))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Location'!$C:$C,NE_MNY!$J$3,'Purchases by Location'!$K:$K,TEXT(NE_MNY!$H42,"00000000000000"))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Location'!$C:$C,NE_MNY!$J$3,'Purchases by Location'!$K:$K,TEXT(NE_MNY!$H43,"00000000000000"))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Location'!$C:$C,NE_MNY!$J$3,'Purchases by Location'!$K:$K,TEXT(NE_MNY!$H44,"00000000000000"))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Location'!$C:$C,NE_MNY!$J$3,'Purchases by Location'!$K:$K,TEXT(NE_MNY!$H45,"00000000000000"))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Location'!$C:$C,NE_MNY!$J$3,'Purchases by Location'!$K:$K,TEXT(NE_MNY!$H46,"00000000000000"))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Location'!$C:$C,NE_MNY!$J$3,'Purchases by Location'!$K:$K,TEXT(NE_MNY!$H47,"00000000000000"))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Location'!$C:$C,NE_MNY!$J$3,'Purchases by Location'!$K:$K,TEXT(NE_MNY!$H48,"00000000000000"))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Location'!$C:$C,NE_MNY!$J$3,'Purchases by Location'!$K:$K,TEXT(NE_MNY!$H49,"00000000000000"))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Location'!$C:$C,NE_MNY!$J$3,'Purchases by Location'!$K:$K,TEXT(NE_MNY!$H50,"00000000000000"))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Location'!$C:$C,NE_MNY!$J$3,'Purchases by Location'!$K:$K,TEXT(NE_MNY!$H51,"00000000000000"))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Location'!$C:$C,NE_MNY!$J$3,'Purchases by Location'!$K:$K,TEXT(NE_MNY!$H52,"00000000000000"))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Location'!$C:$C,NE_MNY!$J$3,'Purchases by Location'!$K:$K,TEXT(NE_MNY!$H53,"00000000000000"))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Location'!$C:$C,NE_MNY!$J$3,'Purchases by Location'!$K:$K,TEXT(NE_MNY!$H54,"00000000000000"))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Location'!$C:$C,NE_MNY!$J$3,'Purchases by Location'!$K:$K,TEXT(NE_MNY!$H55,"00000000000000"))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Rob Field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Affinity-NE-NYC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rfield@REDGOLD.com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978.302.6972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Location'!$C:$C,NE_MNY!$J$3,'Purchases by Location'!$K:$K,TEXT(NE_MNY!$H61,"00000000000000"))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Location'!$C:$C,NE_MNY!$J$3,'Purchases by Location'!$K:$K,TEXT(NE_MNY!$H62,"00000000000000"))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Location'!$C:$C,NE_MNY!$J$3,'Purchases by Location'!$K:$K,TEXT(NE_MNY!$H63,"00000000000000"))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Location'!$C:$C,NE_MNY!$J$3,'Purchases by Location'!$K:$K,TEXT(NE_MNY!$H64,"00000000000000"))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Location'!$C:$C,NE_MNY!$J$3,'Purchases by Location'!$K:$K,TEXT(NE_MNY!$H65,"00000000000000"))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Location'!$C:$C,NE_MNY!$J$3,'Purchases by Location'!$K:$K,TEXT(NE_MNY!$H66,"00000000000000"))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Location'!$C:$C,NE_MNY!$J$3,'Purchases by Location'!$K:$K,TEXT(NE_MNY!$H67,"00000000000000"))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Location'!$C:$C,NE_MNY!$J$3,'Purchases by Location'!$K:$K,TEXT(NE_MNY!$H68,"00000000000000"))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Location'!$C:$C,NE_MNY!$J$3,'Purchases by Location'!$K:$K,TEXT(NE_MNY!$H69,"00000000000000"))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Location'!$C:$C,NE_MNY!$J$3,'Purchases by Location'!$K:$K,TEXT(NE_MNY!$H70,"00000000000000"))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Location'!$C:$C,NE_MNY!$J$3,'Purchases by Location'!$K:$K,TEXT(NE_MNY!$H71,"00000000000000"))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Location'!$C:$C,NE_MNY!$J$3,'Purchases by Location'!$K:$K,TEXT(NE_MNY!$H72,"00000000000000"))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Location'!$C:$C,NE_MNY!$J$3,'Purchases by Location'!$K:$K,TEXT(NE_MNY!$H73,"00000000000000"))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Location'!$C:$C,NE_MNY!$J$3,'Purchases by Location'!$K:$K,TEXT(NE_MNY!$H74,"00000000000000"))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Location'!$C:$C,NE_MNY!$J$3,'Purchases by Location'!$K:$K,TEXT(NE_MNY!$H75,"00000000000000"))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Location'!$C:$C,NE_MNY!$J$3,'Purchases by Location'!$K:$K,TEXT(NE_MNY!$H76,"00000000000000"))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Location'!$C:$C,NE_MNY!$J$3,'Purchases by Location'!$K:$K,TEXT(NE_MNY!$H77,"00000000000000"))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Location'!$C:$C,NE_MNY!$J$3,'Purchases by Location'!$K:$K,TEXT(NE_MNY!$H78,"00000000000000"))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Location'!$C:$C,NE_MNY!$J$3,'Purchases by Location'!$K:$K,TEXT(NE_MNY!$H79,"00000000000000"))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Location'!$C:$C,NE_MNY!$J$3,'Purchases by Location'!$K:$K,TEXT(NE_MNY!$H80,"00000000000000"))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Location'!$C:$C,NE_MNY!$J$3,'Purchases by Location'!$K:$K,TEXT(NE_MNY!$H81,"00000000000000"))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Location'!$C:$C,NE_MNY!$J$3,'Purchases by Location'!$K:$K,TEXT(NE_MNY!$H82,"00000000000000"))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Location'!$C:$C,NE_MNY!$J$3,'Purchases by Location'!$K:$K,TEXT(NE_MNY!$H83,"00000000000000"))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Location'!$C:$C,NE_MNY!$J$3,'Purchases by Location'!$K:$K,TEXT(NE_MNY!$H84,"00000000000000"))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Location'!$C:$C,NE_MNY!$J$3,'Purchases by Location'!$K:$K,TEXT(NE_MNY!$H85,"00000000000000"))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Location'!$C:$C,NE_MNY!$J$3,'Purchases by Location'!$K:$K,TEXT(NE_MNY!$H86,"00000000000000"))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Location'!$C:$C,NE_MNY!$J$3,'Purchases by Location'!$K:$K,TEXT(NE_MNY!$H87,"00000000000000"))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Location'!$C:$C,NE_MNY!$J$3,'Purchases by Location'!$K:$K,TEXT(NE_MNY!$H88,"00000000000000"))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Location'!$C:$C,NE_MNY!$J$3,'Purchases by Location'!$K:$K,TEXT(NE_MNY!$H89,"00000000000000"))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Location'!$C:$C,NE_MNY!$J$3,'Purchases by Location'!$K:$K,TEXT(NE_MNY!$H90,"00000000000000"))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Location'!$C:$C,NE_MNY!$J$3,'Purchases by Location'!$K:$K,TEXT(NE_MNY!$H91,"00000000000000"))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Location'!$C:$C,NE_MNY!$J$3,'Purchases by Location'!$K:$K,TEXT(NE_MNY!$H92,"00000000000000"))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Location'!$C:$C,NE_MNY!$J$3,'Purchases by Location'!$K:$K,TEXT(NE_MNY!$H93,"00000000000000"))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Location'!$C:$C,NE_MNY!$J$3,'Purchases by Location'!$K:$K,TEXT(NE_MNY!$H94,"00000000000000"))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Location'!$C:$C,NE_MNY!$J$3,'Purchases by Location'!$K:$K,TEXT(NE_MNY!$H95,"00000000000000"))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Location'!$C:$C,NE_MNY!$J$3,'Purchases by Location'!$K:$K,TEXT(NE_MNY!$H96,"00000000000000"))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Location'!$C:$C,NE_MNY!$J$3,'Purchases by Location'!$K:$K,TEXT(NE_MNY!$H97,"00000000000000"))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Location'!$C:$C,NE_MNY!$J$3,'Purchases by Location'!$K:$K,TEXT(NE_MNY!$H98,"00000000000000"))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Location'!$C:$C,NE_MNY!$J$3,'Purchases by Location'!$K:$K,TEXT(NE_MNY!$H99,"00000000000000"))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Location'!$C:$C,NE_MNY!$J$3,'Purchases by Location'!$K:$K,TEXT(NE_MNY!$H101,"00000000000000"))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Location'!$C:$C,NE_MNY!$J$3,'Purchases by Location'!$K:$K,TEXT(NE_MNY!$H102,"00000000000000"))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Location'!$C:$C,NE_MNY!$J$3,'Purchases by Location'!$K:$K,TEXT(NE_MNY!$H103,"00000000000000"))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Location'!$C:$C,NE_MNY!$J$3,'Purchases by Location'!$K:$K,TEXT(NE_MNY!$H104,"00000000000000"))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Location'!$C:$C,NE_MNY!$J$3,'Purchases by Location'!$K:$K,TEXT(NE_MNY!$H105,"00000000000000"))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Location'!$C:$C,NE_MNY!$J$3,'Purchases by Location'!$K:$K,TEXT(NE_MNY!$H106,"00000000000000"))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Location'!$C:$C,NE_MNY!$J$3,'Purchases by Location'!$K:$K,TEXT(NE_MNY!$H107,"00000000000000"))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Rob Field</v>
      </c>
      <c r="B109" s="48"/>
      <c r="C109" s="48"/>
      <c r="D109" s="25" t="str">
        <f>D57</f>
        <v>Todd Holmes</v>
      </c>
      <c r="E109" s="50" t="str">
        <f>E57</f>
        <v>Affinity-NE-NYC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rfield@REDGOLD.com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978.302.6972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eaw/4GxyOVyrNX5BuxgRRnT6TSRliMJ9Py9ERcceOU7/aeHpbdeNOLeLcmNS77hwoUOPQK5j6eyI49NyT4aqCg==" saltValue="CPoMUE2JGX0akVvG4sqdd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45" priority="15">
      <formula>$H10&gt;0</formula>
    </cfRule>
  </conditionalFormatting>
  <conditionalFormatting sqref="A108:A112">
    <cfRule type="expression" dxfId="944" priority="3">
      <formula>$G108&gt;0</formula>
    </cfRule>
  </conditionalFormatting>
  <conditionalFormatting sqref="A13:F55 A61:F107 A56:A60 D56:E60">
    <cfRule type="expression" dxfId="943" priority="9">
      <formula>$G13&gt;0</formula>
    </cfRule>
  </conditionalFormatting>
  <conditionalFormatting sqref="B13:B23">
    <cfRule type="duplicateValues" dxfId="942" priority="19"/>
  </conditionalFormatting>
  <conditionalFormatting sqref="B28">
    <cfRule type="duplicateValues" dxfId="941" priority="10"/>
  </conditionalFormatting>
  <conditionalFormatting sqref="B29:B33">
    <cfRule type="duplicateValues" dxfId="940" priority="11"/>
  </conditionalFormatting>
  <conditionalFormatting sqref="B40">
    <cfRule type="duplicateValues" dxfId="939" priority="12"/>
  </conditionalFormatting>
  <conditionalFormatting sqref="B44">
    <cfRule type="duplicateValues" dxfId="938" priority="8"/>
    <cfRule type="duplicateValues" dxfId="937" priority="13"/>
  </conditionalFormatting>
  <conditionalFormatting sqref="B48">
    <cfRule type="duplicateValues" dxfId="936" priority="7"/>
    <cfRule type="duplicateValues" dxfId="935" priority="14"/>
  </conditionalFormatting>
  <conditionalFormatting sqref="B62:B67">
    <cfRule type="duplicateValues" dxfId="934" priority="6"/>
  </conditionalFormatting>
  <conditionalFormatting sqref="B71">
    <cfRule type="duplicateValues" dxfId="933" priority="18"/>
  </conditionalFormatting>
  <conditionalFormatting sqref="B72:B85 B89:B99 B62:B70">
    <cfRule type="duplicateValues" dxfId="932" priority="21"/>
  </conditionalFormatting>
  <conditionalFormatting sqref="B86 B88">
    <cfRule type="duplicateValues" dxfId="931" priority="17"/>
  </conditionalFormatting>
  <conditionalFormatting sqref="B87 B34:B39 B25:B27 B49:B55 B45:B47 B41:B43">
    <cfRule type="duplicateValues" dxfId="930" priority="20"/>
  </conditionalFormatting>
  <conditionalFormatting sqref="B89:B91">
    <cfRule type="duplicateValues" dxfId="929" priority="5"/>
  </conditionalFormatting>
  <conditionalFormatting sqref="B93:B96">
    <cfRule type="duplicateValues" dxfId="928" priority="4"/>
  </conditionalFormatting>
  <conditionalFormatting sqref="B101:B107">
    <cfRule type="duplicateValues" dxfId="927" priority="16"/>
  </conditionalFormatting>
  <conditionalFormatting sqref="D110:D112">
    <cfRule type="expression" dxfId="926" priority="1">
      <formula>$G110&gt;0</formula>
    </cfRule>
  </conditionalFormatting>
  <conditionalFormatting sqref="D108:E109">
    <cfRule type="expression" dxfId="925" priority="2">
      <formula>$G108&gt;0</formula>
    </cfRule>
  </conditionalFormatting>
  <hyperlinks>
    <hyperlink ref="J1" location="Contents!A1" display="Back to Contents" xr:uid="{CB903906-275E-4717-AFCD-12316ABC37C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49CBBE-D891-46D3-970A-37D1FBFEE20E}">
          <x14:formula1>
            <xm:f>Locations!$L:$L</xm:f>
          </x14:formula1>
          <xm:sqref>J2:M2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E408-AE99-4311-9010-85448F7AA92B}">
  <sheetPr codeName="Sheet34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1509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000008500102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NE_NEN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N.N. England, ME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Location'!$C:$C,NE_NEN!$J$3,'Purchases by Location'!$K:$K,TEXT(NE_NEN!$H13,"00000000000000"))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Location'!$C:$C,NE_NEN!$J$3,'Purchases by Location'!$K:$K,TEXT(NE_NEN!$H14,"00000000000000"))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Location'!$C:$C,NE_NEN!$J$3,'Purchases by Location'!$K:$K,TEXT(NE_NEN!$H15,"00000000000000"))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Location'!$C:$C,NE_NEN!$J$3,'Purchases by Location'!$K:$K,TEXT(NE_NEN!$H16,"00000000000000"))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Location'!$C:$C,NE_NEN!$J$3,'Purchases by Location'!$K:$K,TEXT(NE_NEN!$H17,"00000000000000"))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Location'!$C:$C,NE_NEN!$J$3,'Purchases by Location'!$K:$K,TEXT(NE_NEN!$H18,"00000000000000"))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Location'!$C:$C,NE_NEN!$J$3,'Purchases by Location'!$K:$K,TEXT(NE_NEN!$H19,"00000000000000"))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Location'!$C:$C,NE_NEN!$J$3,'Purchases by Location'!$K:$K,TEXT(NE_NEN!$H20,"00000000000000"))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Location'!$C:$C,NE_NEN!$J$3,'Purchases by Location'!$K:$K,TEXT(NE_NEN!$H21,"00000000000000"))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Location'!$C:$C,NE_NEN!$J$3,'Purchases by Location'!$K:$K,TEXT(NE_NEN!$H22,"00000000000000"))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Location'!$C:$C,NE_NEN!$J$3,'Purchases by Location'!$K:$K,TEXT(NE_NEN!$H23,"00000000000000"))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Location'!$C:$C,NE_NEN!$J$3,'Purchases by Location'!$K:$K,TEXT(NE_NEN!$H25,"00000000000000"))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Location'!$C:$C,NE_NEN!$J$3,'Purchases by Location'!$K:$K,TEXT(NE_NEN!$H26,"00000000000000"))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Location'!$C:$C,NE_NEN!$J$3,'Purchases by Location'!$K:$K,TEXT(NE_NEN!$H27,"00000000000000"))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Location'!$C:$C,NE_NEN!$J$3,'Purchases by Location'!$K:$K,TEXT(NE_NEN!$H28,"00000000000000"))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Location'!$C:$C,NE_NEN!$J$3,'Purchases by Location'!$K:$K,TEXT(NE_NEN!$H29,"00000000000000"))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Location'!$C:$C,NE_NEN!$J$3,'Purchases by Location'!$K:$K,TEXT(NE_NEN!$H30,"00000000000000"))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Location'!$C:$C,NE_NEN!$J$3,'Purchases by Location'!$K:$K,TEXT(NE_NEN!$H31,"00000000000000"))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Location'!$C:$C,NE_NEN!$J$3,'Purchases by Location'!$K:$K,TEXT(NE_NEN!$H32,"00000000000000"))</f>
        <v>1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Location'!$C:$C,NE_NEN!$J$3,'Purchases by Location'!$K:$K,TEXT(NE_NEN!$H33,"00000000000000"))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Location'!$C:$C,NE_NEN!$J$3,'Purchases by Location'!$K:$K,TEXT(NE_NEN!$H34,"00000000000000"))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Location'!$C:$C,NE_NEN!$J$3,'Purchases by Location'!$K:$K,TEXT(NE_NEN!$H35,"00000000000000"))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Location'!$C:$C,NE_NEN!$J$3,'Purchases by Location'!$K:$K,TEXT(NE_NEN!$H36,"00000000000000"))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Location'!$C:$C,NE_NEN!$J$3,'Purchases by Location'!$K:$K,TEXT(NE_NEN!$H37,"00000000000000"))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Location'!$C:$C,NE_NEN!$J$3,'Purchases by Location'!$K:$K,TEXT(NE_NEN!$H38,"00000000000000"))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Location'!$C:$C,NE_NEN!$J$3,'Purchases by Location'!$K:$K,TEXT(NE_NEN!$H39,"00000000000000"))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Location'!$C:$C,NE_NEN!$J$3,'Purchases by Location'!$K:$K,TEXT(NE_NEN!$H40,"00000000000000"))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Location'!$C:$C,NE_NEN!$J$3,'Purchases by Location'!$K:$K,TEXT(NE_NEN!$H41,"00000000000000"))</f>
        <v>1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Location'!$C:$C,NE_NEN!$J$3,'Purchases by Location'!$K:$K,TEXT(NE_NEN!$H42,"00000000000000"))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Location'!$C:$C,NE_NEN!$J$3,'Purchases by Location'!$K:$K,TEXT(NE_NEN!$H43,"00000000000000"))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Location'!$C:$C,NE_NEN!$J$3,'Purchases by Location'!$K:$K,TEXT(NE_NEN!$H44,"00000000000000"))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Location'!$C:$C,NE_NEN!$J$3,'Purchases by Location'!$K:$K,TEXT(NE_NEN!$H45,"00000000000000"))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Location'!$C:$C,NE_NEN!$J$3,'Purchases by Location'!$K:$K,TEXT(NE_NEN!$H46,"00000000000000"))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Location'!$C:$C,NE_NEN!$J$3,'Purchases by Location'!$K:$K,TEXT(NE_NEN!$H47,"00000000000000"))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Location'!$C:$C,NE_NEN!$J$3,'Purchases by Location'!$K:$K,TEXT(NE_NEN!$H48,"00000000000000"))</f>
        <v>1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Location'!$C:$C,NE_NEN!$J$3,'Purchases by Location'!$K:$K,TEXT(NE_NEN!$H49,"00000000000000"))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Location'!$C:$C,NE_NEN!$J$3,'Purchases by Location'!$K:$K,TEXT(NE_NEN!$H50,"00000000000000"))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Location'!$C:$C,NE_NEN!$J$3,'Purchases by Location'!$K:$K,TEXT(NE_NEN!$H51,"00000000000000"))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Location'!$C:$C,NE_NEN!$J$3,'Purchases by Location'!$K:$K,TEXT(NE_NEN!$H52,"00000000000000"))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Location'!$C:$C,NE_NEN!$J$3,'Purchases by Location'!$K:$K,TEXT(NE_NEN!$H53,"00000000000000"))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Location'!$C:$C,NE_NEN!$J$3,'Purchases by Location'!$K:$K,TEXT(NE_NEN!$H54,"00000000000000"))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Location'!$C:$C,NE_NEN!$J$3,'Purchases by Location'!$K:$K,TEXT(NE_NEN!$H55,"00000000000000"))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Rob Field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Affinity-NE-NE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rfield@REDGOLD.com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978.302.6972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Location'!$C:$C,NE_NEN!$J$3,'Purchases by Location'!$K:$K,TEXT(NE_NEN!$H61,"00000000000000"))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Location'!$C:$C,NE_NEN!$J$3,'Purchases by Location'!$K:$K,TEXT(NE_NEN!$H62,"00000000000000"))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Location'!$C:$C,NE_NEN!$J$3,'Purchases by Location'!$K:$K,TEXT(NE_NEN!$H63,"00000000000000"))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Location'!$C:$C,NE_NEN!$J$3,'Purchases by Location'!$K:$K,TEXT(NE_NEN!$H64,"00000000000000"))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Location'!$C:$C,NE_NEN!$J$3,'Purchases by Location'!$K:$K,TEXT(NE_NEN!$H65,"00000000000000"))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Location'!$C:$C,NE_NEN!$J$3,'Purchases by Location'!$K:$K,TEXT(NE_NEN!$H66,"00000000000000"))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Location'!$C:$C,NE_NEN!$J$3,'Purchases by Location'!$K:$K,TEXT(NE_NEN!$H67,"00000000000000"))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Location'!$C:$C,NE_NEN!$J$3,'Purchases by Location'!$K:$K,TEXT(NE_NEN!$H68,"00000000000000"))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Location'!$C:$C,NE_NEN!$J$3,'Purchases by Location'!$K:$K,TEXT(NE_NEN!$H69,"00000000000000"))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Location'!$C:$C,NE_NEN!$J$3,'Purchases by Location'!$K:$K,TEXT(NE_NEN!$H70,"00000000000000"))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Location'!$C:$C,NE_NEN!$J$3,'Purchases by Location'!$K:$K,TEXT(NE_NEN!$H71,"00000000000000"))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Location'!$C:$C,NE_NEN!$J$3,'Purchases by Location'!$K:$K,TEXT(NE_NEN!$H72,"00000000000000"))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Location'!$C:$C,NE_NEN!$J$3,'Purchases by Location'!$K:$K,TEXT(NE_NEN!$H73,"00000000000000"))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Location'!$C:$C,NE_NEN!$J$3,'Purchases by Location'!$K:$K,TEXT(NE_NEN!$H74,"00000000000000"))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Location'!$C:$C,NE_NEN!$J$3,'Purchases by Location'!$K:$K,TEXT(NE_NEN!$H75,"00000000000000"))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Location'!$C:$C,NE_NEN!$J$3,'Purchases by Location'!$K:$K,TEXT(NE_NEN!$H76,"00000000000000"))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Location'!$C:$C,NE_NEN!$J$3,'Purchases by Location'!$K:$K,TEXT(NE_NEN!$H77,"00000000000000"))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Location'!$C:$C,NE_NEN!$J$3,'Purchases by Location'!$K:$K,TEXT(NE_NEN!$H78,"00000000000000"))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Location'!$C:$C,NE_NEN!$J$3,'Purchases by Location'!$K:$K,TEXT(NE_NEN!$H79,"00000000000000"))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Location'!$C:$C,NE_NEN!$J$3,'Purchases by Location'!$K:$K,TEXT(NE_NEN!$H80,"00000000000000"))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Location'!$C:$C,NE_NEN!$J$3,'Purchases by Location'!$K:$K,TEXT(NE_NEN!$H81,"00000000000000"))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Location'!$C:$C,NE_NEN!$J$3,'Purchases by Location'!$K:$K,TEXT(NE_NEN!$H82,"00000000000000"))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Location'!$C:$C,NE_NEN!$J$3,'Purchases by Location'!$K:$K,TEXT(NE_NEN!$H83,"00000000000000"))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Location'!$C:$C,NE_NEN!$J$3,'Purchases by Location'!$K:$K,TEXT(NE_NEN!$H84,"00000000000000"))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Location'!$C:$C,NE_NEN!$J$3,'Purchases by Location'!$K:$K,TEXT(NE_NEN!$H85,"00000000000000"))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Location'!$C:$C,NE_NEN!$J$3,'Purchases by Location'!$K:$K,TEXT(NE_NEN!$H86,"00000000000000"))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Location'!$C:$C,NE_NEN!$J$3,'Purchases by Location'!$K:$K,TEXT(NE_NEN!$H87,"00000000000000"))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Location'!$C:$C,NE_NEN!$J$3,'Purchases by Location'!$K:$K,TEXT(NE_NEN!$H88,"00000000000000"))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Location'!$C:$C,NE_NEN!$J$3,'Purchases by Location'!$K:$K,TEXT(NE_NEN!$H89,"00000000000000"))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Location'!$C:$C,NE_NEN!$J$3,'Purchases by Location'!$K:$K,TEXT(NE_NEN!$H90,"00000000000000"))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Location'!$C:$C,NE_NEN!$J$3,'Purchases by Location'!$K:$K,TEXT(NE_NEN!$H91,"00000000000000"))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Location'!$C:$C,NE_NEN!$J$3,'Purchases by Location'!$K:$K,TEXT(NE_NEN!$H92,"00000000000000"))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Location'!$C:$C,NE_NEN!$J$3,'Purchases by Location'!$K:$K,TEXT(NE_NEN!$H93,"00000000000000"))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Location'!$C:$C,NE_NEN!$J$3,'Purchases by Location'!$K:$K,TEXT(NE_NEN!$H94,"00000000000000"))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Location'!$C:$C,NE_NEN!$J$3,'Purchases by Location'!$K:$K,TEXT(NE_NEN!$H95,"00000000000000"))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Location'!$C:$C,NE_NEN!$J$3,'Purchases by Location'!$K:$K,TEXT(NE_NEN!$H96,"00000000000000"))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Location'!$C:$C,NE_NEN!$J$3,'Purchases by Location'!$K:$K,TEXT(NE_NEN!$H97,"00000000000000"))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Location'!$C:$C,NE_NEN!$J$3,'Purchases by Location'!$K:$K,TEXT(NE_NEN!$H98,"00000000000000"))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Location'!$C:$C,NE_NEN!$J$3,'Purchases by Location'!$K:$K,TEXT(NE_NEN!$H99,"00000000000000"))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Location'!$C:$C,NE_NEN!$J$3,'Purchases by Location'!$K:$K,TEXT(NE_NEN!$H101,"00000000000000"))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Location'!$C:$C,NE_NEN!$J$3,'Purchases by Location'!$K:$K,TEXT(NE_NEN!$H102,"00000000000000"))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Location'!$C:$C,NE_NEN!$J$3,'Purchases by Location'!$K:$K,TEXT(NE_NEN!$H103,"00000000000000"))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Location'!$C:$C,NE_NEN!$J$3,'Purchases by Location'!$K:$K,TEXT(NE_NEN!$H104,"00000000000000"))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Location'!$C:$C,NE_NEN!$J$3,'Purchases by Location'!$K:$K,TEXT(NE_NEN!$H105,"00000000000000"))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Location'!$C:$C,NE_NEN!$J$3,'Purchases by Location'!$K:$K,TEXT(NE_NEN!$H106,"00000000000000"))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Location'!$C:$C,NE_NEN!$J$3,'Purchases by Location'!$K:$K,TEXT(NE_NEN!$H107,"00000000000000"))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Rob Field</v>
      </c>
      <c r="B109" s="48"/>
      <c r="C109" s="48"/>
      <c r="D109" s="25" t="str">
        <f>D57</f>
        <v>Todd Holmes</v>
      </c>
      <c r="E109" s="50" t="str">
        <f>E57</f>
        <v>Affinity-NE-NE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rfield@REDGOLD.com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978.302.6972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l6dr48qpEb3+rPxkq7tv5l4IIUrebynuMGhKyJkIXodNpibI6DGUyEawH8L9eLRIYgecU10ngbG4nxd9Am7ylA==" saltValue="1ONj4si9yLowwlYABemkA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24" priority="15">
      <formula>$H10&gt;0</formula>
    </cfRule>
  </conditionalFormatting>
  <conditionalFormatting sqref="A108:A112">
    <cfRule type="expression" dxfId="923" priority="3">
      <formula>$G108&gt;0</formula>
    </cfRule>
  </conditionalFormatting>
  <conditionalFormatting sqref="A13:F55 A61:F107 A56:A60 D56:E60">
    <cfRule type="expression" dxfId="922" priority="9">
      <formula>$G13&gt;0</formula>
    </cfRule>
  </conditionalFormatting>
  <conditionalFormatting sqref="B13:B23">
    <cfRule type="duplicateValues" dxfId="921" priority="19"/>
  </conditionalFormatting>
  <conditionalFormatting sqref="B28">
    <cfRule type="duplicateValues" dxfId="920" priority="10"/>
  </conditionalFormatting>
  <conditionalFormatting sqref="B29:B33">
    <cfRule type="duplicateValues" dxfId="919" priority="11"/>
  </conditionalFormatting>
  <conditionalFormatting sqref="B40">
    <cfRule type="duplicateValues" dxfId="918" priority="12"/>
  </conditionalFormatting>
  <conditionalFormatting sqref="B44">
    <cfRule type="duplicateValues" dxfId="917" priority="8"/>
    <cfRule type="duplicateValues" dxfId="916" priority="13"/>
  </conditionalFormatting>
  <conditionalFormatting sqref="B48">
    <cfRule type="duplicateValues" dxfId="915" priority="7"/>
    <cfRule type="duplicateValues" dxfId="914" priority="14"/>
  </conditionalFormatting>
  <conditionalFormatting sqref="B62:B67">
    <cfRule type="duplicateValues" dxfId="913" priority="6"/>
  </conditionalFormatting>
  <conditionalFormatting sqref="B71">
    <cfRule type="duplicateValues" dxfId="912" priority="18"/>
  </conditionalFormatting>
  <conditionalFormatting sqref="B72:B85 B89:B99 B62:B70">
    <cfRule type="duplicateValues" dxfId="911" priority="21"/>
  </conditionalFormatting>
  <conditionalFormatting sqref="B86 B88">
    <cfRule type="duplicateValues" dxfId="910" priority="17"/>
  </conditionalFormatting>
  <conditionalFormatting sqref="B87 B34:B39 B25:B27 B49:B55 B45:B47 B41:B43">
    <cfRule type="duplicateValues" dxfId="909" priority="20"/>
  </conditionalFormatting>
  <conditionalFormatting sqref="B89:B91">
    <cfRule type="duplicateValues" dxfId="908" priority="5"/>
  </conditionalFormatting>
  <conditionalFormatting sqref="B93:B96">
    <cfRule type="duplicateValues" dxfId="907" priority="4"/>
  </conditionalFormatting>
  <conditionalFormatting sqref="B101:B107">
    <cfRule type="duplicateValues" dxfId="906" priority="16"/>
  </conditionalFormatting>
  <conditionalFormatting sqref="D110:D112">
    <cfRule type="expression" dxfId="905" priority="1">
      <formula>$G110&gt;0</formula>
    </cfRule>
  </conditionalFormatting>
  <conditionalFormatting sqref="D108:E109">
    <cfRule type="expression" dxfId="904" priority="2">
      <formula>$G108&gt;0</formula>
    </cfRule>
  </conditionalFormatting>
  <hyperlinks>
    <hyperlink ref="J1" location="Contents!A1" display="Back to Contents" xr:uid="{6134B7CD-3D19-42C0-8F9C-1C4F55FC7823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7CEFE5-98A7-4B03-9044-22608D50E413}">
          <x14:formula1>
            <xm:f>Locations!$L:$L</xm:f>
          </x14:formula1>
          <xm:sqref>J2:M2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9F864-33D0-4ACB-8930-6EFC79417EDF}">
  <sheetPr codeName="Sheet35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1372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000008500009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NE_SYR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Syracuse, NY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Location'!$C:$C,NE_SYR!$J$3,'Purchases by Location'!$K:$K,TEXT(NE_SYR!$H13,"00000000000000"))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Location'!$C:$C,NE_SYR!$J$3,'Purchases by Location'!$K:$K,TEXT(NE_SYR!$H14,"00000000000000"))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Location'!$C:$C,NE_SYR!$J$3,'Purchases by Location'!$K:$K,TEXT(NE_SYR!$H15,"00000000000000"))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Location'!$C:$C,NE_SYR!$J$3,'Purchases by Location'!$K:$K,TEXT(NE_SYR!$H16,"00000000000000"))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Location'!$C:$C,NE_SYR!$J$3,'Purchases by Location'!$K:$K,TEXT(NE_SYR!$H17,"00000000000000"))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Location'!$C:$C,NE_SYR!$J$3,'Purchases by Location'!$K:$K,TEXT(NE_SYR!$H18,"00000000000000"))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Location'!$C:$C,NE_SYR!$J$3,'Purchases by Location'!$K:$K,TEXT(NE_SYR!$H19,"00000000000000"))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Location'!$C:$C,NE_SYR!$J$3,'Purchases by Location'!$K:$K,TEXT(NE_SYR!$H20,"00000000000000"))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Location'!$C:$C,NE_SYR!$J$3,'Purchases by Location'!$K:$K,TEXT(NE_SYR!$H21,"00000000000000"))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Location'!$C:$C,NE_SYR!$J$3,'Purchases by Location'!$K:$K,TEXT(NE_SYR!$H22,"00000000000000"))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Location'!$C:$C,NE_SYR!$J$3,'Purchases by Location'!$K:$K,TEXT(NE_SYR!$H23,"00000000000000"))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Location'!$C:$C,NE_SYR!$J$3,'Purchases by Location'!$K:$K,TEXT(NE_SYR!$H25,"00000000000000"))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Location'!$C:$C,NE_SYR!$J$3,'Purchases by Location'!$K:$K,TEXT(NE_SYR!$H26,"00000000000000"))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Location'!$C:$C,NE_SYR!$J$3,'Purchases by Location'!$K:$K,TEXT(NE_SYR!$H27,"00000000000000"))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Location'!$C:$C,NE_SYR!$J$3,'Purchases by Location'!$K:$K,TEXT(NE_SYR!$H28,"00000000000000"))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Location'!$C:$C,NE_SYR!$J$3,'Purchases by Location'!$K:$K,TEXT(NE_SYR!$H29,"00000000000000"))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Location'!$C:$C,NE_SYR!$J$3,'Purchases by Location'!$K:$K,TEXT(NE_SYR!$H30,"00000000000000"))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Location'!$C:$C,NE_SYR!$J$3,'Purchases by Location'!$K:$K,TEXT(NE_SYR!$H31,"00000000000000"))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Location'!$C:$C,NE_SYR!$J$3,'Purchases by Location'!$K:$K,TEXT(NE_SYR!$H32,"00000000000000"))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Location'!$C:$C,NE_SYR!$J$3,'Purchases by Location'!$K:$K,TEXT(NE_SYR!$H33,"00000000000000"))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Location'!$C:$C,NE_SYR!$J$3,'Purchases by Location'!$K:$K,TEXT(NE_SYR!$H34,"00000000000000"))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Location'!$C:$C,NE_SYR!$J$3,'Purchases by Location'!$K:$K,TEXT(NE_SYR!$H35,"00000000000000"))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Location'!$C:$C,NE_SYR!$J$3,'Purchases by Location'!$K:$K,TEXT(NE_SYR!$H36,"00000000000000"))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Location'!$C:$C,NE_SYR!$J$3,'Purchases by Location'!$K:$K,TEXT(NE_SYR!$H37,"00000000000000"))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Location'!$C:$C,NE_SYR!$J$3,'Purchases by Location'!$K:$K,TEXT(NE_SYR!$H38,"00000000000000"))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Location'!$C:$C,NE_SYR!$J$3,'Purchases by Location'!$K:$K,TEXT(NE_SYR!$H39,"00000000000000"))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Location'!$C:$C,NE_SYR!$J$3,'Purchases by Location'!$K:$K,TEXT(NE_SYR!$H40,"00000000000000"))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Location'!$C:$C,NE_SYR!$J$3,'Purchases by Location'!$K:$K,TEXT(NE_SYR!$H41,"00000000000000"))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Location'!$C:$C,NE_SYR!$J$3,'Purchases by Location'!$K:$K,TEXT(NE_SYR!$H42,"00000000000000"))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Location'!$C:$C,NE_SYR!$J$3,'Purchases by Location'!$K:$K,TEXT(NE_SYR!$H43,"00000000000000"))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Location'!$C:$C,NE_SYR!$J$3,'Purchases by Location'!$K:$K,TEXT(NE_SYR!$H44,"00000000000000"))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Location'!$C:$C,NE_SYR!$J$3,'Purchases by Location'!$K:$K,TEXT(NE_SYR!$H45,"00000000000000"))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Location'!$C:$C,NE_SYR!$J$3,'Purchases by Location'!$K:$K,TEXT(NE_SYR!$H46,"00000000000000"))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Location'!$C:$C,NE_SYR!$J$3,'Purchases by Location'!$K:$K,TEXT(NE_SYR!$H47,"00000000000000"))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Location'!$C:$C,NE_SYR!$J$3,'Purchases by Location'!$K:$K,TEXT(NE_SYR!$H48,"00000000000000"))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Location'!$C:$C,NE_SYR!$J$3,'Purchases by Location'!$K:$K,TEXT(NE_SYR!$H49,"00000000000000"))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Location'!$C:$C,NE_SYR!$J$3,'Purchases by Location'!$K:$K,TEXT(NE_SYR!$H50,"00000000000000"))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Location'!$C:$C,NE_SYR!$J$3,'Purchases by Location'!$K:$K,TEXT(NE_SYR!$H51,"00000000000000"))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Location'!$C:$C,NE_SYR!$J$3,'Purchases by Location'!$K:$K,TEXT(NE_SYR!$H52,"00000000000000"))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Location'!$C:$C,NE_SYR!$J$3,'Purchases by Location'!$K:$K,TEXT(NE_SYR!$H53,"00000000000000"))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Location'!$C:$C,NE_SYR!$J$3,'Purchases by Location'!$K:$K,TEXT(NE_SYR!$H54,"00000000000000"))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Location'!$C:$C,NE_SYR!$J$3,'Purchases by Location'!$K:$K,TEXT(NE_SYR!$H55,"00000000000000"))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Rob Field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Affinity-NE-NYS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Food Service Regional Sales Manager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rfield@REDGOLD.com 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978.302.6972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Location'!$C:$C,NE_SYR!$J$3,'Purchases by Location'!$K:$K,TEXT(NE_SYR!$H61,"00000000000000"))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Location'!$C:$C,NE_SYR!$J$3,'Purchases by Location'!$K:$K,TEXT(NE_SYR!$H62,"00000000000000"))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Location'!$C:$C,NE_SYR!$J$3,'Purchases by Location'!$K:$K,TEXT(NE_SYR!$H63,"00000000000000"))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Location'!$C:$C,NE_SYR!$J$3,'Purchases by Location'!$K:$K,TEXT(NE_SYR!$H64,"00000000000000"))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Location'!$C:$C,NE_SYR!$J$3,'Purchases by Location'!$K:$K,TEXT(NE_SYR!$H65,"00000000000000"))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Location'!$C:$C,NE_SYR!$J$3,'Purchases by Location'!$K:$K,TEXT(NE_SYR!$H66,"00000000000000"))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Location'!$C:$C,NE_SYR!$J$3,'Purchases by Location'!$K:$K,TEXT(NE_SYR!$H67,"00000000000000"))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Location'!$C:$C,NE_SYR!$J$3,'Purchases by Location'!$K:$K,TEXT(NE_SYR!$H68,"00000000000000"))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Location'!$C:$C,NE_SYR!$J$3,'Purchases by Location'!$K:$K,TEXT(NE_SYR!$H69,"00000000000000"))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Location'!$C:$C,NE_SYR!$J$3,'Purchases by Location'!$K:$K,TEXT(NE_SYR!$H70,"00000000000000"))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Location'!$C:$C,NE_SYR!$J$3,'Purchases by Location'!$K:$K,TEXT(NE_SYR!$H71,"00000000000000"))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Location'!$C:$C,NE_SYR!$J$3,'Purchases by Location'!$K:$K,TEXT(NE_SYR!$H72,"00000000000000"))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Location'!$C:$C,NE_SYR!$J$3,'Purchases by Location'!$K:$K,TEXT(NE_SYR!$H73,"00000000000000"))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Location'!$C:$C,NE_SYR!$J$3,'Purchases by Location'!$K:$K,TEXT(NE_SYR!$H74,"00000000000000"))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Location'!$C:$C,NE_SYR!$J$3,'Purchases by Location'!$K:$K,TEXT(NE_SYR!$H75,"00000000000000"))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Location'!$C:$C,NE_SYR!$J$3,'Purchases by Location'!$K:$K,TEXT(NE_SYR!$H76,"00000000000000"))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Location'!$C:$C,NE_SYR!$J$3,'Purchases by Location'!$K:$K,TEXT(NE_SYR!$H77,"00000000000000"))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Location'!$C:$C,NE_SYR!$J$3,'Purchases by Location'!$K:$K,TEXT(NE_SYR!$H78,"00000000000000"))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Location'!$C:$C,NE_SYR!$J$3,'Purchases by Location'!$K:$K,TEXT(NE_SYR!$H79,"00000000000000"))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Location'!$C:$C,NE_SYR!$J$3,'Purchases by Location'!$K:$K,TEXT(NE_SYR!$H80,"00000000000000"))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Location'!$C:$C,NE_SYR!$J$3,'Purchases by Location'!$K:$K,TEXT(NE_SYR!$H81,"00000000000000"))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Location'!$C:$C,NE_SYR!$J$3,'Purchases by Location'!$K:$K,TEXT(NE_SYR!$H82,"00000000000000"))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Location'!$C:$C,NE_SYR!$J$3,'Purchases by Location'!$K:$K,TEXT(NE_SYR!$H83,"00000000000000"))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Location'!$C:$C,NE_SYR!$J$3,'Purchases by Location'!$K:$K,TEXT(NE_SYR!$H84,"00000000000000"))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Location'!$C:$C,NE_SYR!$J$3,'Purchases by Location'!$K:$K,TEXT(NE_SYR!$H85,"00000000000000"))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Location'!$C:$C,NE_SYR!$J$3,'Purchases by Location'!$K:$K,TEXT(NE_SYR!$H86,"00000000000000"))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Location'!$C:$C,NE_SYR!$J$3,'Purchases by Location'!$K:$K,TEXT(NE_SYR!$H87,"00000000000000"))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Location'!$C:$C,NE_SYR!$J$3,'Purchases by Location'!$K:$K,TEXT(NE_SYR!$H88,"00000000000000"))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Location'!$C:$C,NE_SYR!$J$3,'Purchases by Location'!$K:$K,TEXT(NE_SYR!$H89,"00000000000000"))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Location'!$C:$C,NE_SYR!$J$3,'Purchases by Location'!$K:$K,TEXT(NE_SYR!$H90,"00000000000000"))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Location'!$C:$C,NE_SYR!$J$3,'Purchases by Location'!$K:$K,TEXT(NE_SYR!$H91,"00000000000000"))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Location'!$C:$C,NE_SYR!$J$3,'Purchases by Location'!$K:$K,TEXT(NE_SYR!$H92,"00000000000000"))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Location'!$C:$C,NE_SYR!$J$3,'Purchases by Location'!$K:$K,TEXT(NE_SYR!$H93,"00000000000000"))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Location'!$C:$C,NE_SYR!$J$3,'Purchases by Location'!$K:$K,TEXT(NE_SYR!$H94,"00000000000000"))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Location'!$C:$C,NE_SYR!$J$3,'Purchases by Location'!$K:$K,TEXT(NE_SYR!$H95,"00000000000000"))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Location'!$C:$C,NE_SYR!$J$3,'Purchases by Location'!$K:$K,TEXT(NE_SYR!$H96,"00000000000000"))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Location'!$C:$C,NE_SYR!$J$3,'Purchases by Location'!$K:$K,TEXT(NE_SYR!$H97,"00000000000000"))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Location'!$C:$C,NE_SYR!$J$3,'Purchases by Location'!$K:$K,TEXT(NE_SYR!$H98,"00000000000000"))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Location'!$C:$C,NE_SYR!$J$3,'Purchases by Location'!$K:$K,TEXT(NE_SYR!$H99,"00000000000000"))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Location'!$C:$C,NE_SYR!$J$3,'Purchases by Location'!$K:$K,TEXT(NE_SYR!$H101,"00000000000000"))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Location'!$C:$C,NE_SYR!$J$3,'Purchases by Location'!$K:$K,TEXT(NE_SYR!$H102,"00000000000000"))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Location'!$C:$C,NE_SYR!$J$3,'Purchases by Location'!$K:$K,TEXT(NE_SYR!$H103,"00000000000000"))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Location'!$C:$C,NE_SYR!$J$3,'Purchases by Location'!$K:$K,TEXT(NE_SYR!$H104,"00000000000000"))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Location'!$C:$C,NE_SYR!$J$3,'Purchases by Location'!$K:$K,TEXT(NE_SYR!$H105,"00000000000000"))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Location'!$C:$C,NE_SYR!$J$3,'Purchases by Location'!$K:$K,TEXT(NE_SYR!$H106,"00000000000000"))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Location'!$C:$C,NE_SYR!$J$3,'Purchases by Location'!$K:$K,TEXT(NE_SYR!$H107,"00000000000000"))</f>
        <v>1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Rob Field</v>
      </c>
      <c r="B109" s="48"/>
      <c r="C109" s="48"/>
      <c r="D109" s="25" t="str">
        <f>D57</f>
        <v>Todd Holmes</v>
      </c>
      <c r="E109" s="50" t="str">
        <f>E57</f>
        <v>Affinity-NE-NYS</v>
      </c>
      <c r="F109" s="50"/>
      <c r="G109" s="5"/>
    </row>
    <row r="110" spans="1:8" s="1" customFormat="1" ht="13" x14ac:dyDescent="0.3">
      <c r="A110" s="49" t="str">
        <f>A58</f>
        <v xml:space="preserve">Food Service Regional Sales Manager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rfield@REDGOLD.com 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978.302.6972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4K1SMDNU3lLS4Ks9yzeA08sP/2tEIF6bWlz4wq8yhV7w8EHAkySOHJM2BUtG1UzcSanr8KiE5e6gYB1nJUZ2tg==" saltValue="nd2/3GHUIo6paxUY/I9qV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903" priority="15">
      <formula>$H10&gt;0</formula>
    </cfRule>
  </conditionalFormatting>
  <conditionalFormatting sqref="A108:A112">
    <cfRule type="expression" dxfId="902" priority="3">
      <formula>$G108&gt;0</formula>
    </cfRule>
  </conditionalFormatting>
  <conditionalFormatting sqref="A13:F55 A61:F107 A56:A60 D56:E60">
    <cfRule type="expression" dxfId="901" priority="9">
      <formula>$G13&gt;0</formula>
    </cfRule>
  </conditionalFormatting>
  <conditionalFormatting sqref="B13:B23">
    <cfRule type="duplicateValues" dxfId="900" priority="19"/>
  </conditionalFormatting>
  <conditionalFormatting sqref="B28">
    <cfRule type="duplicateValues" dxfId="899" priority="10"/>
  </conditionalFormatting>
  <conditionalFormatting sqref="B29:B33">
    <cfRule type="duplicateValues" dxfId="898" priority="11"/>
  </conditionalFormatting>
  <conditionalFormatting sqref="B40">
    <cfRule type="duplicateValues" dxfId="897" priority="12"/>
  </conditionalFormatting>
  <conditionalFormatting sqref="B44">
    <cfRule type="duplicateValues" dxfId="896" priority="8"/>
    <cfRule type="duplicateValues" dxfId="895" priority="13"/>
  </conditionalFormatting>
  <conditionalFormatting sqref="B48">
    <cfRule type="duplicateValues" dxfId="894" priority="7"/>
    <cfRule type="duplicateValues" dxfId="893" priority="14"/>
  </conditionalFormatting>
  <conditionalFormatting sqref="B62:B67">
    <cfRule type="duplicateValues" dxfId="892" priority="6"/>
  </conditionalFormatting>
  <conditionalFormatting sqref="B71">
    <cfRule type="duplicateValues" dxfId="891" priority="18"/>
  </conditionalFormatting>
  <conditionalFormatting sqref="B72:B85 B89:B99 B62:B70">
    <cfRule type="duplicateValues" dxfId="890" priority="21"/>
  </conditionalFormatting>
  <conditionalFormatting sqref="B86 B88">
    <cfRule type="duplicateValues" dxfId="889" priority="17"/>
  </conditionalFormatting>
  <conditionalFormatting sqref="B87 B34:B39 B25:B27 B49:B55 B45:B47 B41:B43">
    <cfRule type="duplicateValues" dxfId="888" priority="20"/>
  </conditionalFormatting>
  <conditionalFormatting sqref="B89:B91">
    <cfRule type="duplicateValues" dxfId="887" priority="5"/>
  </conditionalFormatting>
  <conditionalFormatting sqref="B93:B96">
    <cfRule type="duplicateValues" dxfId="886" priority="4"/>
  </conditionalFormatting>
  <conditionalFormatting sqref="B101:B107">
    <cfRule type="duplicateValues" dxfId="885" priority="16"/>
  </conditionalFormatting>
  <conditionalFormatting sqref="D110:D112">
    <cfRule type="expression" dxfId="884" priority="1">
      <formula>$G110&gt;0</formula>
    </cfRule>
  </conditionalFormatting>
  <conditionalFormatting sqref="D108:E109">
    <cfRule type="expression" dxfId="883" priority="2">
      <formula>$G108&gt;0</formula>
    </cfRule>
  </conditionalFormatting>
  <hyperlinks>
    <hyperlink ref="J1" location="Contents!A1" display="Back to Contents" xr:uid="{49D73334-9419-4351-AA2B-B302566A5D1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7FB2AB-9CDC-4469-9D6F-DC4B93138181}">
          <x14:formula1>
            <xm:f>Locations!$L:$L</xm:f>
          </x14:formula1>
          <xm:sqref>J2:M2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EE59-6DA2-4BDD-A597-C2B447C5097A}">
  <sheetPr codeName="Sheet36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1513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000008500092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SE_ARK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Arkansas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Location'!$C:$C,SE_ARK!$J$3,'Purchases by Location'!$K:$K,TEXT(SE_ARK!$H13,"00000000000000"))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Location'!$C:$C,SE_ARK!$J$3,'Purchases by Location'!$K:$K,TEXT(SE_ARK!$H14,"00000000000000"))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Location'!$C:$C,SE_ARK!$J$3,'Purchases by Location'!$K:$K,TEXT(SE_ARK!$H15,"00000000000000"))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Location'!$C:$C,SE_ARK!$J$3,'Purchases by Location'!$K:$K,TEXT(SE_ARK!$H16,"00000000000000"))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Location'!$C:$C,SE_ARK!$J$3,'Purchases by Location'!$K:$K,TEXT(SE_ARK!$H17,"00000000000000"))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Location'!$C:$C,SE_ARK!$J$3,'Purchases by Location'!$K:$K,TEXT(SE_ARK!$H18,"00000000000000"))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Location'!$C:$C,SE_ARK!$J$3,'Purchases by Location'!$K:$K,TEXT(SE_ARK!$H19,"00000000000000"))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Location'!$C:$C,SE_ARK!$J$3,'Purchases by Location'!$K:$K,TEXT(SE_ARK!$H20,"00000000000000"))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Location'!$C:$C,SE_ARK!$J$3,'Purchases by Location'!$K:$K,TEXT(SE_ARK!$H21,"00000000000000"))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Location'!$C:$C,SE_ARK!$J$3,'Purchases by Location'!$K:$K,TEXT(SE_ARK!$H22,"00000000000000"))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Location'!$C:$C,SE_ARK!$J$3,'Purchases by Location'!$K:$K,TEXT(SE_ARK!$H23,"00000000000000"))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Location'!$C:$C,SE_ARK!$J$3,'Purchases by Location'!$K:$K,TEXT(SE_ARK!$H25,"00000000000000"))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Location'!$C:$C,SE_ARK!$J$3,'Purchases by Location'!$K:$K,TEXT(SE_ARK!$H26,"00000000000000"))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Location'!$C:$C,SE_ARK!$J$3,'Purchases by Location'!$K:$K,TEXT(SE_ARK!$H27,"00000000000000"))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Location'!$C:$C,SE_ARK!$J$3,'Purchases by Location'!$K:$K,TEXT(SE_ARK!$H28,"00000000000000"))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Location'!$C:$C,SE_ARK!$J$3,'Purchases by Location'!$K:$K,TEXT(SE_ARK!$H29,"00000000000000"))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Location'!$C:$C,SE_ARK!$J$3,'Purchases by Location'!$K:$K,TEXT(SE_ARK!$H30,"00000000000000"))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Location'!$C:$C,SE_ARK!$J$3,'Purchases by Location'!$K:$K,TEXT(SE_ARK!$H31,"00000000000000"))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Location'!$C:$C,SE_ARK!$J$3,'Purchases by Location'!$K:$K,TEXT(SE_ARK!$H32,"00000000000000"))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Location'!$C:$C,SE_ARK!$J$3,'Purchases by Location'!$K:$K,TEXT(SE_ARK!$H33,"00000000000000"))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Location'!$C:$C,SE_ARK!$J$3,'Purchases by Location'!$K:$K,TEXT(SE_ARK!$H34,"00000000000000"))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Location'!$C:$C,SE_ARK!$J$3,'Purchases by Location'!$K:$K,TEXT(SE_ARK!$H35,"00000000000000"))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Location'!$C:$C,SE_ARK!$J$3,'Purchases by Location'!$K:$K,TEXT(SE_ARK!$H36,"00000000000000"))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Location'!$C:$C,SE_ARK!$J$3,'Purchases by Location'!$K:$K,TEXT(SE_ARK!$H37,"00000000000000"))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Location'!$C:$C,SE_ARK!$J$3,'Purchases by Location'!$K:$K,TEXT(SE_ARK!$H38,"00000000000000"))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Location'!$C:$C,SE_ARK!$J$3,'Purchases by Location'!$K:$K,TEXT(SE_ARK!$H39,"00000000000000"))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Location'!$C:$C,SE_ARK!$J$3,'Purchases by Location'!$K:$K,TEXT(SE_ARK!$H40,"00000000000000"))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Location'!$C:$C,SE_ARK!$J$3,'Purchases by Location'!$K:$K,TEXT(SE_ARK!$H41,"00000000000000"))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Location'!$C:$C,SE_ARK!$J$3,'Purchases by Location'!$K:$K,TEXT(SE_ARK!$H42,"00000000000000"))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Location'!$C:$C,SE_ARK!$J$3,'Purchases by Location'!$K:$K,TEXT(SE_ARK!$H43,"00000000000000"))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Location'!$C:$C,SE_ARK!$J$3,'Purchases by Location'!$K:$K,TEXT(SE_ARK!$H44,"00000000000000"))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Location'!$C:$C,SE_ARK!$J$3,'Purchases by Location'!$K:$K,TEXT(SE_ARK!$H45,"00000000000000"))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Location'!$C:$C,SE_ARK!$J$3,'Purchases by Location'!$K:$K,TEXT(SE_ARK!$H46,"00000000000000"))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Location'!$C:$C,SE_ARK!$J$3,'Purchases by Location'!$K:$K,TEXT(SE_ARK!$H47,"00000000000000"))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Location'!$C:$C,SE_ARK!$J$3,'Purchases by Location'!$K:$K,TEXT(SE_ARK!$H48,"00000000000000"))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Location'!$C:$C,SE_ARK!$J$3,'Purchases by Location'!$K:$K,TEXT(SE_ARK!$H49,"00000000000000"))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Location'!$C:$C,SE_ARK!$J$3,'Purchases by Location'!$K:$K,TEXT(SE_ARK!$H50,"00000000000000"))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Location'!$C:$C,SE_ARK!$J$3,'Purchases by Location'!$K:$K,TEXT(SE_ARK!$H51,"00000000000000"))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Location'!$C:$C,SE_ARK!$J$3,'Purchases by Location'!$K:$K,TEXT(SE_ARK!$H52,"00000000000000"))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Location'!$C:$C,SE_ARK!$J$3,'Purchases by Location'!$K:$K,TEXT(SE_ARK!$H53,"00000000000000"))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Location'!$C:$C,SE_ARK!$J$3,'Purchases by Location'!$K:$K,TEXT(SE_ARK!$H54,"00000000000000"))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Location'!$C:$C,SE_ARK!$J$3,'Purchases by Location'!$K:$K,TEXT(SE_ARK!$H55,"00000000000000"))</f>
        <v>1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Food Sales East-AR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Location'!$C:$C,SE_ARK!$J$3,'Purchases by Location'!$K:$K,TEXT(SE_ARK!$H61,"00000000000000"))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Location'!$C:$C,SE_ARK!$J$3,'Purchases by Location'!$K:$K,TEXT(SE_ARK!$H62,"00000000000000"))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Location'!$C:$C,SE_ARK!$J$3,'Purchases by Location'!$K:$K,TEXT(SE_ARK!$H63,"00000000000000"))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Location'!$C:$C,SE_ARK!$J$3,'Purchases by Location'!$K:$K,TEXT(SE_ARK!$H64,"00000000000000"))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Location'!$C:$C,SE_ARK!$J$3,'Purchases by Location'!$K:$K,TEXT(SE_ARK!$H65,"00000000000000"))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Location'!$C:$C,SE_ARK!$J$3,'Purchases by Location'!$K:$K,TEXT(SE_ARK!$H66,"00000000000000"))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Location'!$C:$C,SE_ARK!$J$3,'Purchases by Location'!$K:$K,TEXT(SE_ARK!$H67,"00000000000000"))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Location'!$C:$C,SE_ARK!$J$3,'Purchases by Location'!$K:$K,TEXT(SE_ARK!$H68,"00000000000000"))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Location'!$C:$C,SE_ARK!$J$3,'Purchases by Location'!$K:$K,TEXT(SE_ARK!$H69,"00000000000000"))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Location'!$C:$C,SE_ARK!$J$3,'Purchases by Location'!$K:$K,TEXT(SE_ARK!$H70,"00000000000000"))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Location'!$C:$C,SE_ARK!$J$3,'Purchases by Location'!$K:$K,TEXT(SE_ARK!$H71,"00000000000000"))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Location'!$C:$C,SE_ARK!$J$3,'Purchases by Location'!$K:$K,TEXT(SE_ARK!$H72,"00000000000000"))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Location'!$C:$C,SE_ARK!$J$3,'Purchases by Location'!$K:$K,TEXT(SE_ARK!$H73,"00000000000000"))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Location'!$C:$C,SE_ARK!$J$3,'Purchases by Location'!$K:$K,TEXT(SE_ARK!$H74,"00000000000000"))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Location'!$C:$C,SE_ARK!$J$3,'Purchases by Location'!$K:$K,TEXT(SE_ARK!$H75,"00000000000000"))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Location'!$C:$C,SE_ARK!$J$3,'Purchases by Location'!$K:$K,TEXT(SE_ARK!$H76,"00000000000000"))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Location'!$C:$C,SE_ARK!$J$3,'Purchases by Location'!$K:$K,TEXT(SE_ARK!$H77,"00000000000000"))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Location'!$C:$C,SE_ARK!$J$3,'Purchases by Location'!$K:$K,TEXT(SE_ARK!$H78,"00000000000000"))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Location'!$C:$C,SE_ARK!$J$3,'Purchases by Location'!$K:$K,TEXT(SE_ARK!$H79,"00000000000000"))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Location'!$C:$C,SE_ARK!$J$3,'Purchases by Location'!$K:$K,TEXT(SE_ARK!$H80,"00000000000000"))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Location'!$C:$C,SE_ARK!$J$3,'Purchases by Location'!$K:$K,TEXT(SE_ARK!$H81,"00000000000000"))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Location'!$C:$C,SE_ARK!$J$3,'Purchases by Location'!$K:$K,TEXT(SE_ARK!$H82,"00000000000000"))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Location'!$C:$C,SE_ARK!$J$3,'Purchases by Location'!$K:$K,TEXT(SE_ARK!$H83,"00000000000000"))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Location'!$C:$C,SE_ARK!$J$3,'Purchases by Location'!$K:$K,TEXT(SE_ARK!$H84,"00000000000000"))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Location'!$C:$C,SE_ARK!$J$3,'Purchases by Location'!$K:$K,TEXT(SE_ARK!$H85,"00000000000000"))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Location'!$C:$C,SE_ARK!$J$3,'Purchases by Location'!$K:$K,TEXT(SE_ARK!$H86,"00000000000000"))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Location'!$C:$C,SE_ARK!$J$3,'Purchases by Location'!$K:$K,TEXT(SE_ARK!$H87,"00000000000000"))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Location'!$C:$C,SE_ARK!$J$3,'Purchases by Location'!$K:$K,TEXT(SE_ARK!$H88,"00000000000000"))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Location'!$C:$C,SE_ARK!$J$3,'Purchases by Location'!$K:$K,TEXT(SE_ARK!$H89,"00000000000000"))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Location'!$C:$C,SE_ARK!$J$3,'Purchases by Location'!$K:$K,TEXT(SE_ARK!$H90,"00000000000000"))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Location'!$C:$C,SE_ARK!$J$3,'Purchases by Location'!$K:$K,TEXT(SE_ARK!$H91,"00000000000000"))</f>
        <v>1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Location'!$C:$C,SE_ARK!$J$3,'Purchases by Location'!$K:$K,TEXT(SE_ARK!$H92,"00000000000000"))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Location'!$C:$C,SE_ARK!$J$3,'Purchases by Location'!$K:$K,TEXT(SE_ARK!$H93,"00000000000000"))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Location'!$C:$C,SE_ARK!$J$3,'Purchases by Location'!$K:$K,TEXT(SE_ARK!$H94,"00000000000000"))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Location'!$C:$C,SE_ARK!$J$3,'Purchases by Location'!$K:$K,TEXT(SE_ARK!$H95,"00000000000000"))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Location'!$C:$C,SE_ARK!$J$3,'Purchases by Location'!$K:$K,TEXT(SE_ARK!$H96,"00000000000000"))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Location'!$C:$C,SE_ARK!$J$3,'Purchases by Location'!$K:$K,TEXT(SE_ARK!$H97,"00000000000000"))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Location'!$C:$C,SE_ARK!$J$3,'Purchases by Location'!$K:$K,TEXT(SE_ARK!$H98,"00000000000000"))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Location'!$C:$C,SE_ARK!$J$3,'Purchases by Location'!$K:$K,TEXT(SE_ARK!$H99,"00000000000000"))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Location'!$C:$C,SE_ARK!$J$3,'Purchases by Location'!$K:$K,TEXT(SE_ARK!$H101,"00000000000000"))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Location'!$C:$C,SE_ARK!$J$3,'Purchases by Location'!$K:$K,TEXT(SE_ARK!$H102,"00000000000000"))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Location'!$C:$C,SE_ARK!$J$3,'Purchases by Location'!$K:$K,TEXT(SE_ARK!$H103,"00000000000000"))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Location'!$C:$C,SE_ARK!$J$3,'Purchases by Location'!$K:$K,TEXT(SE_ARK!$H104,"00000000000000"))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Location'!$C:$C,SE_ARK!$J$3,'Purchases by Location'!$K:$K,TEXT(SE_ARK!$H105,"00000000000000"))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Location'!$C:$C,SE_ARK!$J$3,'Purchases by Location'!$K:$K,TEXT(SE_ARK!$H106,"00000000000000"))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Location'!$C:$C,SE_ARK!$J$3,'Purchases by Location'!$K:$K,TEXT(SE_ARK!$H107,"00000000000000"))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Leslie Reeves</v>
      </c>
      <c r="E109" s="50" t="str">
        <f>E57</f>
        <v>Food Sales East-AR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O4OgeJIUPmIbPFzriCViic1AwMHQ6Yfrr7iM1L0PvldiPh6rUo87M95W5fXUZabxrQA46SzJsClFl8I34Nw/nw==" saltValue="pT+Lz4PsJvKLTWwLKdzhQ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82" priority="15">
      <formula>$H10&gt;0</formula>
    </cfRule>
  </conditionalFormatting>
  <conditionalFormatting sqref="A108:A112">
    <cfRule type="expression" dxfId="881" priority="3">
      <formula>$G108&gt;0</formula>
    </cfRule>
  </conditionalFormatting>
  <conditionalFormatting sqref="A13:F55 A61:F107 A56:A60 D56:E60">
    <cfRule type="expression" dxfId="880" priority="9">
      <formula>$G13&gt;0</formula>
    </cfRule>
  </conditionalFormatting>
  <conditionalFormatting sqref="B13:B23">
    <cfRule type="duplicateValues" dxfId="879" priority="19"/>
  </conditionalFormatting>
  <conditionalFormatting sqref="B28">
    <cfRule type="duplicateValues" dxfId="878" priority="10"/>
  </conditionalFormatting>
  <conditionalFormatting sqref="B29:B33">
    <cfRule type="duplicateValues" dxfId="877" priority="11"/>
  </conditionalFormatting>
  <conditionalFormatting sqref="B40">
    <cfRule type="duplicateValues" dxfId="876" priority="12"/>
  </conditionalFormatting>
  <conditionalFormatting sqref="B44">
    <cfRule type="duplicateValues" dxfId="875" priority="8"/>
    <cfRule type="duplicateValues" dxfId="874" priority="13"/>
  </conditionalFormatting>
  <conditionalFormatting sqref="B48">
    <cfRule type="duplicateValues" dxfId="873" priority="7"/>
    <cfRule type="duplicateValues" dxfId="872" priority="14"/>
  </conditionalFormatting>
  <conditionalFormatting sqref="B62:B67">
    <cfRule type="duplicateValues" dxfId="871" priority="6"/>
  </conditionalFormatting>
  <conditionalFormatting sqref="B71">
    <cfRule type="duplicateValues" dxfId="870" priority="18"/>
  </conditionalFormatting>
  <conditionalFormatting sqref="B72:B85 B89:B99 B62:B70">
    <cfRule type="duplicateValues" dxfId="869" priority="21"/>
  </conditionalFormatting>
  <conditionalFormatting sqref="B86 B88">
    <cfRule type="duplicateValues" dxfId="868" priority="17"/>
  </conditionalFormatting>
  <conditionalFormatting sqref="B87 B34:B39 B25:B27 B49:B55 B45:B47 B41:B43">
    <cfRule type="duplicateValues" dxfId="867" priority="20"/>
  </conditionalFormatting>
  <conditionalFormatting sqref="B89:B91">
    <cfRule type="duplicateValues" dxfId="866" priority="5"/>
  </conditionalFormatting>
  <conditionalFormatting sqref="B93:B96">
    <cfRule type="duplicateValues" dxfId="865" priority="4"/>
  </conditionalFormatting>
  <conditionalFormatting sqref="B101:B107">
    <cfRule type="duplicateValues" dxfId="864" priority="16"/>
  </conditionalFormatting>
  <conditionalFormatting sqref="D110:D112">
    <cfRule type="expression" dxfId="863" priority="1">
      <formula>$G110&gt;0</formula>
    </cfRule>
  </conditionalFormatting>
  <conditionalFormatting sqref="D108:E109">
    <cfRule type="expression" dxfId="862" priority="2">
      <formula>$G108&gt;0</formula>
    </cfRule>
  </conditionalFormatting>
  <hyperlinks>
    <hyperlink ref="J1" location="Contents!A1" display="Back to Contents" xr:uid="{825B9272-4CC1-48E9-8093-1BA513A0249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4D4CDB-8ACE-4724-8DE5-55A085AF0DF5}">
          <x14:formula1>
            <xm:f>Locations!$L:$L</xm:f>
          </x14:formula1>
          <xm:sqref>J2:M2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2D0F-11B4-4E9D-86E7-5830CE5C1B94}">
  <sheetPr codeName="Sheet37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1519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000008500038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SE_ATL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Atlanta, GA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Location'!$C:$C,SE_ATL!$J$3,'Purchases by Location'!$K:$K,TEXT(SE_ATL!$H13,"00000000000000"))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Location'!$C:$C,SE_ATL!$J$3,'Purchases by Location'!$K:$K,TEXT(SE_ATL!$H14,"00000000000000"))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Location'!$C:$C,SE_ATL!$J$3,'Purchases by Location'!$K:$K,TEXT(SE_ATL!$H15,"00000000000000"))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Location'!$C:$C,SE_ATL!$J$3,'Purchases by Location'!$K:$K,TEXT(SE_ATL!$H16,"00000000000000"))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Location'!$C:$C,SE_ATL!$J$3,'Purchases by Location'!$K:$K,TEXT(SE_ATL!$H17,"00000000000000"))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Location'!$C:$C,SE_ATL!$J$3,'Purchases by Location'!$K:$K,TEXT(SE_ATL!$H18,"00000000000000"))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Location'!$C:$C,SE_ATL!$J$3,'Purchases by Location'!$K:$K,TEXT(SE_ATL!$H19,"00000000000000"))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Location'!$C:$C,SE_ATL!$J$3,'Purchases by Location'!$K:$K,TEXT(SE_ATL!$H20,"00000000000000"))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Location'!$C:$C,SE_ATL!$J$3,'Purchases by Location'!$K:$K,TEXT(SE_ATL!$H21,"00000000000000"))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Location'!$C:$C,SE_ATL!$J$3,'Purchases by Location'!$K:$K,TEXT(SE_ATL!$H22,"00000000000000"))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Location'!$C:$C,SE_ATL!$J$3,'Purchases by Location'!$K:$K,TEXT(SE_ATL!$H23,"00000000000000"))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Location'!$C:$C,SE_ATL!$J$3,'Purchases by Location'!$K:$K,TEXT(SE_ATL!$H25,"00000000000000"))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Location'!$C:$C,SE_ATL!$J$3,'Purchases by Location'!$K:$K,TEXT(SE_ATL!$H26,"00000000000000"))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Location'!$C:$C,SE_ATL!$J$3,'Purchases by Location'!$K:$K,TEXT(SE_ATL!$H27,"00000000000000"))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Location'!$C:$C,SE_ATL!$J$3,'Purchases by Location'!$K:$K,TEXT(SE_ATL!$H28,"00000000000000"))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Location'!$C:$C,SE_ATL!$J$3,'Purchases by Location'!$K:$K,TEXT(SE_ATL!$H29,"00000000000000"))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Location'!$C:$C,SE_ATL!$J$3,'Purchases by Location'!$K:$K,TEXT(SE_ATL!$H30,"00000000000000"))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Location'!$C:$C,SE_ATL!$J$3,'Purchases by Location'!$K:$K,TEXT(SE_ATL!$H31,"00000000000000"))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Location'!$C:$C,SE_ATL!$J$3,'Purchases by Location'!$K:$K,TEXT(SE_ATL!$H32,"00000000000000"))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Location'!$C:$C,SE_ATL!$J$3,'Purchases by Location'!$K:$K,TEXT(SE_ATL!$H33,"00000000000000"))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Location'!$C:$C,SE_ATL!$J$3,'Purchases by Location'!$K:$K,TEXT(SE_ATL!$H34,"00000000000000"))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Location'!$C:$C,SE_ATL!$J$3,'Purchases by Location'!$K:$K,TEXT(SE_ATL!$H35,"00000000000000"))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Location'!$C:$C,SE_ATL!$J$3,'Purchases by Location'!$K:$K,TEXT(SE_ATL!$H36,"00000000000000"))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Location'!$C:$C,SE_ATL!$J$3,'Purchases by Location'!$K:$K,TEXT(SE_ATL!$H37,"00000000000000"))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Location'!$C:$C,SE_ATL!$J$3,'Purchases by Location'!$K:$K,TEXT(SE_ATL!$H38,"00000000000000"))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Location'!$C:$C,SE_ATL!$J$3,'Purchases by Location'!$K:$K,TEXT(SE_ATL!$H39,"00000000000000"))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Location'!$C:$C,SE_ATL!$J$3,'Purchases by Location'!$K:$K,TEXT(SE_ATL!$H40,"00000000000000"))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Location'!$C:$C,SE_ATL!$J$3,'Purchases by Location'!$K:$K,TEXT(SE_ATL!$H41,"00000000000000"))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Location'!$C:$C,SE_ATL!$J$3,'Purchases by Location'!$K:$K,TEXT(SE_ATL!$H42,"00000000000000"))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Location'!$C:$C,SE_ATL!$J$3,'Purchases by Location'!$K:$K,TEXT(SE_ATL!$H43,"00000000000000"))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Location'!$C:$C,SE_ATL!$J$3,'Purchases by Location'!$K:$K,TEXT(SE_ATL!$H44,"00000000000000"))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Location'!$C:$C,SE_ATL!$J$3,'Purchases by Location'!$K:$K,TEXT(SE_ATL!$H45,"00000000000000"))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Location'!$C:$C,SE_ATL!$J$3,'Purchases by Location'!$K:$K,TEXT(SE_ATL!$H46,"00000000000000"))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Location'!$C:$C,SE_ATL!$J$3,'Purchases by Location'!$K:$K,TEXT(SE_ATL!$H47,"00000000000000"))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Location'!$C:$C,SE_ATL!$J$3,'Purchases by Location'!$K:$K,TEXT(SE_ATL!$H48,"00000000000000"))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Location'!$C:$C,SE_ATL!$J$3,'Purchases by Location'!$K:$K,TEXT(SE_ATL!$H49,"00000000000000"))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Location'!$C:$C,SE_ATL!$J$3,'Purchases by Location'!$K:$K,TEXT(SE_ATL!$H50,"00000000000000"))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Location'!$C:$C,SE_ATL!$J$3,'Purchases by Location'!$K:$K,TEXT(SE_ATL!$H51,"00000000000000"))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Location'!$C:$C,SE_ATL!$J$3,'Purchases by Location'!$K:$K,TEXT(SE_ATL!$H52,"00000000000000"))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Location'!$C:$C,SE_ATL!$J$3,'Purchases by Location'!$K:$K,TEXT(SE_ATL!$H53,"00000000000000"))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Location'!$C:$C,SE_ATL!$J$3,'Purchases by Location'!$K:$K,TEXT(SE_ATL!$H54,"00000000000000"))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Location'!$C:$C,SE_ATL!$J$3,'Purchases by Location'!$K:$K,TEXT(SE_ATL!$H55,"00000000000000"))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CORE-SE-GA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Location'!$C:$C,SE_ATL!$J$3,'Purchases by Location'!$K:$K,TEXT(SE_ATL!$H61,"00000000000000"))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Location'!$C:$C,SE_ATL!$J$3,'Purchases by Location'!$K:$K,TEXT(SE_ATL!$H62,"00000000000000"))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Location'!$C:$C,SE_ATL!$J$3,'Purchases by Location'!$K:$K,TEXT(SE_ATL!$H63,"00000000000000"))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Location'!$C:$C,SE_ATL!$J$3,'Purchases by Location'!$K:$K,TEXT(SE_ATL!$H64,"00000000000000"))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Location'!$C:$C,SE_ATL!$J$3,'Purchases by Location'!$K:$K,TEXT(SE_ATL!$H65,"00000000000000"))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Location'!$C:$C,SE_ATL!$J$3,'Purchases by Location'!$K:$K,TEXT(SE_ATL!$H66,"00000000000000"))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Location'!$C:$C,SE_ATL!$J$3,'Purchases by Location'!$K:$K,TEXT(SE_ATL!$H67,"00000000000000"))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Location'!$C:$C,SE_ATL!$J$3,'Purchases by Location'!$K:$K,TEXT(SE_ATL!$H68,"00000000000000"))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Location'!$C:$C,SE_ATL!$J$3,'Purchases by Location'!$K:$K,TEXT(SE_ATL!$H69,"00000000000000"))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Location'!$C:$C,SE_ATL!$J$3,'Purchases by Location'!$K:$K,TEXT(SE_ATL!$H70,"00000000000000"))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Location'!$C:$C,SE_ATL!$J$3,'Purchases by Location'!$K:$K,TEXT(SE_ATL!$H71,"00000000000000"))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Location'!$C:$C,SE_ATL!$J$3,'Purchases by Location'!$K:$K,TEXT(SE_ATL!$H72,"00000000000000"))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Location'!$C:$C,SE_ATL!$J$3,'Purchases by Location'!$K:$K,TEXT(SE_ATL!$H73,"00000000000000"))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Location'!$C:$C,SE_ATL!$J$3,'Purchases by Location'!$K:$K,TEXT(SE_ATL!$H74,"00000000000000"))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Location'!$C:$C,SE_ATL!$J$3,'Purchases by Location'!$K:$K,TEXT(SE_ATL!$H75,"00000000000000"))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Location'!$C:$C,SE_ATL!$J$3,'Purchases by Location'!$K:$K,TEXT(SE_ATL!$H76,"00000000000000"))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Location'!$C:$C,SE_ATL!$J$3,'Purchases by Location'!$K:$K,TEXT(SE_ATL!$H77,"00000000000000"))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Location'!$C:$C,SE_ATL!$J$3,'Purchases by Location'!$K:$K,TEXT(SE_ATL!$H78,"00000000000000"))</f>
        <v>1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Location'!$C:$C,SE_ATL!$J$3,'Purchases by Location'!$K:$K,TEXT(SE_ATL!$H79,"00000000000000"))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Location'!$C:$C,SE_ATL!$J$3,'Purchases by Location'!$K:$K,TEXT(SE_ATL!$H80,"00000000000000"))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Location'!$C:$C,SE_ATL!$J$3,'Purchases by Location'!$K:$K,TEXT(SE_ATL!$H81,"00000000000000"))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Location'!$C:$C,SE_ATL!$J$3,'Purchases by Location'!$K:$K,TEXT(SE_ATL!$H82,"00000000000000"))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Location'!$C:$C,SE_ATL!$J$3,'Purchases by Location'!$K:$K,TEXT(SE_ATL!$H83,"00000000000000"))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Location'!$C:$C,SE_ATL!$J$3,'Purchases by Location'!$K:$K,TEXT(SE_ATL!$H84,"00000000000000"))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Location'!$C:$C,SE_ATL!$J$3,'Purchases by Location'!$K:$K,TEXT(SE_ATL!$H85,"00000000000000"))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Location'!$C:$C,SE_ATL!$J$3,'Purchases by Location'!$K:$K,TEXT(SE_ATL!$H86,"00000000000000"))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Location'!$C:$C,SE_ATL!$J$3,'Purchases by Location'!$K:$K,TEXT(SE_ATL!$H87,"00000000000000"))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Location'!$C:$C,SE_ATL!$J$3,'Purchases by Location'!$K:$K,TEXT(SE_ATL!$H88,"00000000000000"))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Location'!$C:$C,SE_ATL!$J$3,'Purchases by Location'!$K:$K,TEXT(SE_ATL!$H89,"00000000000000"))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Location'!$C:$C,SE_ATL!$J$3,'Purchases by Location'!$K:$K,TEXT(SE_ATL!$H90,"00000000000000"))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Location'!$C:$C,SE_ATL!$J$3,'Purchases by Location'!$K:$K,TEXT(SE_ATL!$H91,"00000000000000"))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Location'!$C:$C,SE_ATL!$J$3,'Purchases by Location'!$K:$K,TEXT(SE_ATL!$H92,"00000000000000"))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Location'!$C:$C,SE_ATL!$J$3,'Purchases by Location'!$K:$K,TEXT(SE_ATL!$H93,"00000000000000"))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Location'!$C:$C,SE_ATL!$J$3,'Purchases by Location'!$K:$K,TEXT(SE_ATL!$H94,"00000000000000"))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Location'!$C:$C,SE_ATL!$J$3,'Purchases by Location'!$K:$K,TEXT(SE_ATL!$H95,"00000000000000"))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Location'!$C:$C,SE_ATL!$J$3,'Purchases by Location'!$K:$K,TEXT(SE_ATL!$H96,"00000000000000"))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Location'!$C:$C,SE_ATL!$J$3,'Purchases by Location'!$K:$K,TEXT(SE_ATL!$H97,"00000000000000"))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Location'!$C:$C,SE_ATL!$J$3,'Purchases by Location'!$K:$K,TEXT(SE_ATL!$H98,"00000000000000"))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Location'!$C:$C,SE_ATL!$J$3,'Purchases by Location'!$K:$K,TEXT(SE_ATL!$H99,"00000000000000"))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Location'!$C:$C,SE_ATL!$J$3,'Purchases by Location'!$K:$K,TEXT(SE_ATL!$H101,"00000000000000"))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Location'!$C:$C,SE_ATL!$J$3,'Purchases by Location'!$K:$K,TEXT(SE_ATL!$H102,"00000000000000"))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Location'!$C:$C,SE_ATL!$J$3,'Purchases by Location'!$K:$K,TEXT(SE_ATL!$H103,"00000000000000"))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Location'!$C:$C,SE_ATL!$J$3,'Purchases by Location'!$K:$K,TEXT(SE_ATL!$H104,"00000000000000"))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Location'!$C:$C,SE_ATL!$J$3,'Purchases by Location'!$K:$K,TEXT(SE_ATL!$H105,"00000000000000"))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Location'!$C:$C,SE_ATL!$J$3,'Purchases by Location'!$K:$K,TEXT(SE_ATL!$H106,"00000000000000"))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Location'!$C:$C,SE_ATL!$J$3,'Purchases by Location'!$K:$K,TEXT(SE_ATL!$H107,"00000000000000"))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Todd Holmes</v>
      </c>
      <c r="E109" s="50" t="str">
        <f>E57</f>
        <v>CORE-SE-GA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axW/QhNtcpse010/Xe0IsYdpjJwesL0xYElL7KBJ56FByeK1ek4fpEelDFX/Z56eBFHlwPcNJgdDse7uh5qLBQ==" saltValue="fNygypEg1Z2H3yOUB/C1I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61" priority="15">
      <formula>$H10&gt;0</formula>
    </cfRule>
  </conditionalFormatting>
  <conditionalFormatting sqref="A108:A112">
    <cfRule type="expression" dxfId="860" priority="3">
      <formula>$G108&gt;0</formula>
    </cfRule>
  </conditionalFormatting>
  <conditionalFormatting sqref="A13:F55 A61:F107 A56:A60 D56:E60">
    <cfRule type="expression" dxfId="859" priority="9">
      <formula>$G13&gt;0</formula>
    </cfRule>
  </conditionalFormatting>
  <conditionalFormatting sqref="B13:B23">
    <cfRule type="duplicateValues" dxfId="858" priority="19"/>
  </conditionalFormatting>
  <conditionalFormatting sqref="B28">
    <cfRule type="duplicateValues" dxfId="857" priority="10"/>
  </conditionalFormatting>
  <conditionalFormatting sqref="B29:B33">
    <cfRule type="duplicateValues" dxfId="856" priority="11"/>
  </conditionalFormatting>
  <conditionalFormatting sqref="B40">
    <cfRule type="duplicateValues" dxfId="855" priority="12"/>
  </conditionalFormatting>
  <conditionalFormatting sqref="B44">
    <cfRule type="duplicateValues" dxfId="854" priority="8"/>
    <cfRule type="duplicateValues" dxfId="853" priority="13"/>
  </conditionalFormatting>
  <conditionalFormatting sqref="B48">
    <cfRule type="duplicateValues" dxfId="852" priority="7"/>
    <cfRule type="duplicateValues" dxfId="851" priority="14"/>
  </conditionalFormatting>
  <conditionalFormatting sqref="B62:B67">
    <cfRule type="duplicateValues" dxfId="850" priority="6"/>
  </conditionalFormatting>
  <conditionalFormatting sqref="B71">
    <cfRule type="duplicateValues" dxfId="849" priority="18"/>
  </conditionalFormatting>
  <conditionalFormatting sqref="B72:B85 B89:B99 B62:B70">
    <cfRule type="duplicateValues" dxfId="848" priority="21"/>
  </conditionalFormatting>
  <conditionalFormatting sqref="B86 B88">
    <cfRule type="duplicateValues" dxfId="847" priority="17"/>
  </conditionalFormatting>
  <conditionalFormatting sqref="B87 B34:B39 B25:B27 B49:B55 B45:B47 B41:B43">
    <cfRule type="duplicateValues" dxfId="846" priority="20"/>
  </conditionalFormatting>
  <conditionalFormatting sqref="B89:B91">
    <cfRule type="duplicateValues" dxfId="845" priority="5"/>
  </conditionalFormatting>
  <conditionalFormatting sqref="B93:B96">
    <cfRule type="duplicateValues" dxfId="844" priority="4"/>
  </conditionalFormatting>
  <conditionalFormatting sqref="B101:B107">
    <cfRule type="duplicateValues" dxfId="843" priority="16"/>
  </conditionalFormatting>
  <conditionalFormatting sqref="D110:D112">
    <cfRule type="expression" dxfId="842" priority="1">
      <formula>$G110&gt;0</formula>
    </cfRule>
  </conditionalFormatting>
  <conditionalFormatting sqref="D108:E109">
    <cfRule type="expression" dxfId="841" priority="2">
      <formula>$G108&gt;0</formula>
    </cfRule>
  </conditionalFormatting>
  <hyperlinks>
    <hyperlink ref="J1" location="Contents!A1" display="Back to Contents" xr:uid="{D7933D26-1E85-4135-9BB3-5178ACC2448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883B0F-B4BA-4B2B-B5B9-EA27743735F5}">
          <x14:formula1>
            <xm:f>Locations!$L:$L</xm:f>
          </x14:formula1>
          <xm:sqref>J2:M2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E5311-B45E-4398-9928-CA33B83506FB}">
  <sheetPr codeName="Sheet38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1512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000008500103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SE_CAL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Central Alabama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Location'!$C:$C,SE_CAL!$J$3,'Purchases by Location'!$K:$K,TEXT(SE_CAL!$H13,"00000000000000"))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Location'!$C:$C,SE_CAL!$J$3,'Purchases by Location'!$K:$K,TEXT(SE_CAL!$H14,"00000000000000"))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Location'!$C:$C,SE_CAL!$J$3,'Purchases by Location'!$K:$K,TEXT(SE_CAL!$H15,"00000000000000"))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Location'!$C:$C,SE_CAL!$J$3,'Purchases by Location'!$K:$K,TEXT(SE_CAL!$H16,"00000000000000"))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Location'!$C:$C,SE_CAL!$J$3,'Purchases by Location'!$K:$K,TEXT(SE_CAL!$H17,"00000000000000"))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Location'!$C:$C,SE_CAL!$J$3,'Purchases by Location'!$K:$K,TEXT(SE_CAL!$H18,"00000000000000"))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Location'!$C:$C,SE_CAL!$J$3,'Purchases by Location'!$K:$K,TEXT(SE_CAL!$H19,"00000000000000"))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Location'!$C:$C,SE_CAL!$J$3,'Purchases by Location'!$K:$K,TEXT(SE_CAL!$H20,"00000000000000"))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Location'!$C:$C,SE_CAL!$J$3,'Purchases by Location'!$K:$K,TEXT(SE_CAL!$H21,"00000000000000"))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Location'!$C:$C,SE_CAL!$J$3,'Purchases by Location'!$K:$K,TEXT(SE_CAL!$H22,"00000000000000"))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Location'!$C:$C,SE_CAL!$J$3,'Purchases by Location'!$K:$K,TEXT(SE_CAL!$H23,"00000000000000"))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Location'!$C:$C,SE_CAL!$J$3,'Purchases by Location'!$K:$K,TEXT(SE_CAL!$H25,"00000000000000"))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Location'!$C:$C,SE_CAL!$J$3,'Purchases by Location'!$K:$K,TEXT(SE_CAL!$H26,"00000000000000"))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Location'!$C:$C,SE_CAL!$J$3,'Purchases by Location'!$K:$K,TEXT(SE_CAL!$H27,"00000000000000"))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Location'!$C:$C,SE_CAL!$J$3,'Purchases by Location'!$K:$K,TEXT(SE_CAL!$H28,"00000000000000"))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Location'!$C:$C,SE_CAL!$J$3,'Purchases by Location'!$K:$K,TEXT(SE_CAL!$H29,"00000000000000"))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Location'!$C:$C,SE_CAL!$J$3,'Purchases by Location'!$K:$K,TEXT(SE_CAL!$H30,"00000000000000"))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Location'!$C:$C,SE_CAL!$J$3,'Purchases by Location'!$K:$K,TEXT(SE_CAL!$H31,"00000000000000"))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Location'!$C:$C,SE_CAL!$J$3,'Purchases by Location'!$K:$K,TEXT(SE_CAL!$H32,"00000000000000"))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Location'!$C:$C,SE_CAL!$J$3,'Purchases by Location'!$K:$K,TEXT(SE_CAL!$H33,"00000000000000"))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Location'!$C:$C,SE_CAL!$J$3,'Purchases by Location'!$K:$K,TEXT(SE_CAL!$H34,"00000000000000"))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Location'!$C:$C,SE_CAL!$J$3,'Purchases by Location'!$K:$K,TEXT(SE_CAL!$H35,"00000000000000"))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Location'!$C:$C,SE_CAL!$J$3,'Purchases by Location'!$K:$K,TEXT(SE_CAL!$H36,"00000000000000"))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Location'!$C:$C,SE_CAL!$J$3,'Purchases by Location'!$K:$K,TEXT(SE_CAL!$H37,"00000000000000"))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Location'!$C:$C,SE_CAL!$J$3,'Purchases by Location'!$K:$K,TEXT(SE_CAL!$H38,"00000000000000"))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Location'!$C:$C,SE_CAL!$J$3,'Purchases by Location'!$K:$K,TEXT(SE_CAL!$H39,"00000000000000"))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Location'!$C:$C,SE_CAL!$J$3,'Purchases by Location'!$K:$K,TEXT(SE_CAL!$H40,"00000000000000"))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Location'!$C:$C,SE_CAL!$J$3,'Purchases by Location'!$K:$K,TEXT(SE_CAL!$H41,"00000000000000"))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Location'!$C:$C,SE_CAL!$J$3,'Purchases by Location'!$K:$K,TEXT(SE_CAL!$H42,"00000000000000"))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Location'!$C:$C,SE_CAL!$J$3,'Purchases by Location'!$K:$K,TEXT(SE_CAL!$H43,"00000000000000"))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Location'!$C:$C,SE_CAL!$J$3,'Purchases by Location'!$K:$K,TEXT(SE_CAL!$H44,"00000000000000"))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Location'!$C:$C,SE_CAL!$J$3,'Purchases by Location'!$K:$K,TEXT(SE_CAL!$H45,"00000000000000"))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Location'!$C:$C,SE_CAL!$J$3,'Purchases by Location'!$K:$K,TEXT(SE_CAL!$H46,"00000000000000"))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Location'!$C:$C,SE_CAL!$J$3,'Purchases by Location'!$K:$K,TEXT(SE_CAL!$H47,"00000000000000"))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Location'!$C:$C,SE_CAL!$J$3,'Purchases by Location'!$K:$K,TEXT(SE_CAL!$H48,"00000000000000"))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Location'!$C:$C,SE_CAL!$J$3,'Purchases by Location'!$K:$K,TEXT(SE_CAL!$H49,"00000000000000"))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Location'!$C:$C,SE_CAL!$J$3,'Purchases by Location'!$K:$K,TEXT(SE_CAL!$H50,"00000000000000"))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Location'!$C:$C,SE_CAL!$J$3,'Purchases by Location'!$K:$K,TEXT(SE_CAL!$H51,"00000000000000"))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Location'!$C:$C,SE_CAL!$J$3,'Purchases by Location'!$K:$K,TEXT(SE_CAL!$H52,"00000000000000"))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Location'!$C:$C,SE_CAL!$J$3,'Purchases by Location'!$K:$K,TEXT(SE_CAL!$H53,"00000000000000"))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Location'!$C:$C,SE_CAL!$J$3,'Purchases by Location'!$K:$K,TEXT(SE_CAL!$H54,"00000000000000"))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Location'!$C:$C,SE_CAL!$J$3,'Purchases by Location'!$K:$K,TEXT(SE_CAL!$H55,"00000000000000"))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Food Sales East-AL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Location'!$C:$C,SE_CAL!$J$3,'Purchases by Location'!$K:$K,TEXT(SE_CAL!$H61,"00000000000000"))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Location'!$C:$C,SE_CAL!$J$3,'Purchases by Location'!$K:$K,TEXT(SE_CAL!$H62,"00000000000000"))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Location'!$C:$C,SE_CAL!$J$3,'Purchases by Location'!$K:$K,TEXT(SE_CAL!$H63,"00000000000000"))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Location'!$C:$C,SE_CAL!$J$3,'Purchases by Location'!$K:$K,TEXT(SE_CAL!$H64,"00000000000000"))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Location'!$C:$C,SE_CAL!$J$3,'Purchases by Location'!$K:$K,TEXT(SE_CAL!$H65,"00000000000000"))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Location'!$C:$C,SE_CAL!$J$3,'Purchases by Location'!$K:$K,TEXT(SE_CAL!$H66,"00000000000000"))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Location'!$C:$C,SE_CAL!$J$3,'Purchases by Location'!$K:$K,TEXT(SE_CAL!$H67,"00000000000000"))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Location'!$C:$C,SE_CAL!$J$3,'Purchases by Location'!$K:$K,TEXT(SE_CAL!$H68,"00000000000000"))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Location'!$C:$C,SE_CAL!$J$3,'Purchases by Location'!$K:$K,TEXT(SE_CAL!$H69,"00000000000000"))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Location'!$C:$C,SE_CAL!$J$3,'Purchases by Location'!$K:$K,TEXT(SE_CAL!$H70,"00000000000000"))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Location'!$C:$C,SE_CAL!$J$3,'Purchases by Location'!$K:$K,TEXT(SE_CAL!$H71,"00000000000000"))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Location'!$C:$C,SE_CAL!$J$3,'Purchases by Location'!$K:$K,TEXT(SE_CAL!$H72,"00000000000000"))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Location'!$C:$C,SE_CAL!$J$3,'Purchases by Location'!$K:$K,TEXT(SE_CAL!$H73,"00000000000000"))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Location'!$C:$C,SE_CAL!$J$3,'Purchases by Location'!$K:$K,TEXT(SE_CAL!$H74,"00000000000000"))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Location'!$C:$C,SE_CAL!$J$3,'Purchases by Location'!$K:$K,TEXT(SE_CAL!$H75,"00000000000000"))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Location'!$C:$C,SE_CAL!$J$3,'Purchases by Location'!$K:$K,TEXT(SE_CAL!$H76,"00000000000000"))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Location'!$C:$C,SE_CAL!$J$3,'Purchases by Location'!$K:$K,TEXT(SE_CAL!$H77,"00000000000000"))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Location'!$C:$C,SE_CAL!$J$3,'Purchases by Location'!$K:$K,TEXT(SE_CAL!$H78,"00000000000000"))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Location'!$C:$C,SE_CAL!$J$3,'Purchases by Location'!$K:$K,TEXT(SE_CAL!$H79,"00000000000000"))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Location'!$C:$C,SE_CAL!$J$3,'Purchases by Location'!$K:$K,TEXT(SE_CAL!$H80,"00000000000000"))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Location'!$C:$C,SE_CAL!$J$3,'Purchases by Location'!$K:$K,TEXT(SE_CAL!$H81,"00000000000000"))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Location'!$C:$C,SE_CAL!$J$3,'Purchases by Location'!$K:$K,TEXT(SE_CAL!$H82,"00000000000000"))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Location'!$C:$C,SE_CAL!$J$3,'Purchases by Location'!$K:$K,TEXT(SE_CAL!$H83,"00000000000000"))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Location'!$C:$C,SE_CAL!$J$3,'Purchases by Location'!$K:$K,TEXT(SE_CAL!$H84,"00000000000000"))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Location'!$C:$C,SE_CAL!$J$3,'Purchases by Location'!$K:$K,TEXT(SE_CAL!$H85,"00000000000000"))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Location'!$C:$C,SE_CAL!$J$3,'Purchases by Location'!$K:$K,TEXT(SE_CAL!$H86,"00000000000000"))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Location'!$C:$C,SE_CAL!$J$3,'Purchases by Location'!$K:$K,TEXT(SE_CAL!$H87,"00000000000000"))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Location'!$C:$C,SE_CAL!$J$3,'Purchases by Location'!$K:$K,TEXT(SE_CAL!$H88,"00000000000000"))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Location'!$C:$C,SE_CAL!$J$3,'Purchases by Location'!$K:$K,TEXT(SE_CAL!$H89,"00000000000000"))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Location'!$C:$C,SE_CAL!$J$3,'Purchases by Location'!$K:$K,TEXT(SE_CAL!$H90,"00000000000000"))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Location'!$C:$C,SE_CAL!$J$3,'Purchases by Location'!$K:$K,TEXT(SE_CAL!$H91,"00000000000000"))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Location'!$C:$C,SE_CAL!$J$3,'Purchases by Location'!$K:$K,TEXT(SE_CAL!$H92,"00000000000000"))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Location'!$C:$C,SE_CAL!$J$3,'Purchases by Location'!$K:$K,TEXT(SE_CAL!$H93,"00000000000000"))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Location'!$C:$C,SE_CAL!$J$3,'Purchases by Location'!$K:$K,TEXT(SE_CAL!$H94,"00000000000000"))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Location'!$C:$C,SE_CAL!$J$3,'Purchases by Location'!$K:$K,TEXT(SE_CAL!$H95,"00000000000000"))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Location'!$C:$C,SE_CAL!$J$3,'Purchases by Location'!$K:$K,TEXT(SE_CAL!$H96,"00000000000000"))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Location'!$C:$C,SE_CAL!$J$3,'Purchases by Location'!$K:$K,TEXT(SE_CAL!$H97,"00000000000000"))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Location'!$C:$C,SE_CAL!$J$3,'Purchases by Location'!$K:$K,TEXT(SE_CAL!$H98,"00000000000000"))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Location'!$C:$C,SE_CAL!$J$3,'Purchases by Location'!$K:$K,TEXT(SE_CAL!$H99,"00000000000000"))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Location'!$C:$C,SE_CAL!$J$3,'Purchases by Location'!$K:$K,TEXT(SE_CAL!$H101,"00000000000000"))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Location'!$C:$C,SE_CAL!$J$3,'Purchases by Location'!$K:$K,TEXT(SE_CAL!$H102,"00000000000000"))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Location'!$C:$C,SE_CAL!$J$3,'Purchases by Location'!$K:$K,TEXT(SE_CAL!$H103,"00000000000000"))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Location'!$C:$C,SE_CAL!$J$3,'Purchases by Location'!$K:$K,TEXT(SE_CAL!$H104,"00000000000000"))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Location'!$C:$C,SE_CAL!$J$3,'Purchases by Location'!$K:$K,TEXT(SE_CAL!$H105,"00000000000000"))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Location'!$C:$C,SE_CAL!$J$3,'Purchases by Location'!$K:$K,TEXT(SE_CAL!$H106,"00000000000000"))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Location'!$C:$C,SE_CAL!$J$3,'Purchases by Location'!$K:$K,TEXT(SE_CAL!$H107,"00000000000000"))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Jodi Batten</v>
      </c>
      <c r="E109" s="50" t="str">
        <f>E57</f>
        <v>Food Sales East-AL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bmcDolHE+gCxyKOubPQmhe/CjmHUnjS1ZtpmuogZB3/JYWIvkLvHyktuD5QNq7Nue8XkMUVTmXQ5d3b2mzGOAQ==" saltValue="7MLvwBjxhAbdMqL6YtAqV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40" priority="15">
      <formula>$H10&gt;0</formula>
    </cfRule>
  </conditionalFormatting>
  <conditionalFormatting sqref="A108:A112">
    <cfRule type="expression" dxfId="839" priority="3">
      <formula>$G108&gt;0</formula>
    </cfRule>
  </conditionalFormatting>
  <conditionalFormatting sqref="A13:F55 A61:F107 A56:A60 D56:E60">
    <cfRule type="expression" dxfId="838" priority="9">
      <formula>$G13&gt;0</formula>
    </cfRule>
  </conditionalFormatting>
  <conditionalFormatting sqref="B13:B23">
    <cfRule type="duplicateValues" dxfId="837" priority="19"/>
  </conditionalFormatting>
  <conditionalFormatting sqref="B28">
    <cfRule type="duplicateValues" dxfId="836" priority="10"/>
  </conditionalFormatting>
  <conditionalFormatting sqref="B29:B33">
    <cfRule type="duplicateValues" dxfId="835" priority="11"/>
  </conditionalFormatting>
  <conditionalFormatting sqref="B40">
    <cfRule type="duplicateValues" dxfId="834" priority="12"/>
  </conditionalFormatting>
  <conditionalFormatting sqref="B44">
    <cfRule type="duplicateValues" dxfId="833" priority="8"/>
    <cfRule type="duplicateValues" dxfId="832" priority="13"/>
  </conditionalFormatting>
  <conditionalFormatting sqref="B48">
    <cfRule type="duplicateValues" dxfId="831" priority="7"/>
    <cfRule type="duplicateValues" dxfId="830" priority="14"/>
  </conditionalFormatting>
  <conditionalFormatting sqref="B62:B67">
    <cfRule type="duplicateValues" dxfId="829" priority="6"/>
  </conditionalFormatting>
  <conditionalFormatting sqref="B71">
    <cfRule type="duplicateValues" dxfId="828" priority="18"/>
  </conditionalFormatting>
  <conditionalFormatting sqref="B72:B85 B89:B99 B62:B70">
    <cfRule type="duplicateValues" dxfId="827" priority="21"/>
  </conditionalFormatting>
  <conditionalFormatting sqref="B86 B88">
    <cfRule type="duplicateValues" dxfId="826" priority="17"/>
  </conditionalFormatting>
  <conditionalFormatting sqref="B87 B34:B39 B25:B27 B49:B55 B45:B47 B41:B43">
    <cfRule type="duplicateValues" dxfId="825" priority="20"/>
  </conditionalFormatting>
  <conditionalFormatting sqref="B89:B91">
    <cfRule type="duplicateValues" dxfId="824" priority="5"/>
  </conditionalFormatting>
  <conditionalFormatting sqref="B93:B96">
    <cfRule type="duplicateValues" dxfId="823" priority="4"/>
  </conditionalFormatting>
  <conditionalFormatting sqref="B101:B107">
    <cfRule type="duplicateValues" dxfId="822" priority="16"/>
  </conditionalFormatting>
  <conditionalFormatting sqref="D110:D112">
    <cfRule type="expression" dxfId="821" priority="1">
      <formula>$G110&gt;0</formula>
    </cfRule>
  </conditionalFormatting>
  <conditionalFormatting sqref="D108:E109">
    <cfRule type="expression" dxfId="820" priority="2">
      <formula>$G108&gt;0</formula>
    </cfRule>
  </conditionalFormatting>
  <hyperlinks>
    <hyperlink ref="J1" location="Contents!A1" display="Back to Contents" xr:uid="{3FF83D2E-0F40-4B34-9E54-09054F8564C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436D1E-14B0-4CBF-ADB6-63648BBC19AF}">
          <x14:formula1>
            <xm:f>Locations!$L:$L</xm:f>
          </x14:formula1>
          <xm:sqref>J2:M2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B8647-1E4B-4ADD-AF5D-BF2D0619B109}">
  <sheetPr codeName="Sheet39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1522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000008500098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SE_CHL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Charlotte, NC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Location'!$C:$C,SE_CHL!$J$3,'Purchases by Location'!$K:$K,TEXT(SE_CHL!$H13,"00000000000000"))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Location'!$C:$C,SE_CHL!$J$3,'Purchases by Location'!$K:$K,TEXT(SE_CHL!$H14,"00000000000000"))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Location'!$C:$C,SE_CHL!$J$3,'Purchases by Location'!$K:$K,TEXT(SE_CHL!$H15,"00000000000000"))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Location'!$C:$C,SE_CHL!$J$3,'Purchases by Location'!$K:$K,TEXT(SE_CHL!$H16,"00000000000000"))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Location'!$C:$C,SE_CHL!$J$3,'Purchases by Location'!$K:$K,TEXT(SE_CHL!$H17,"00000000000000"))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Location'!$C:$C,SE_CHL!$J$3,'Purchases by Location'!$K:$K,TEXT(SE_CHL!$H18,"00000000000000"))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Location'!$C:$C,SE_CHL!$J$3,'Purchases by Location'!$K:$K,TEXT(SE_CHL!$H19,"00000000000000"))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Location'!$C:$C,SE_CHL!$J$3,'Purchases by Location'!$K:$K,TEXT(SE_CHL!$H20,"00000000000000"))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Location'!$C:$C,SE_CHL!$J$3,'Purchases by Location'!$K:$K,TEXT(SE_CHL!$H21,"00000000000000"))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Location'!$C:$C,SE_CHL!$J$3,'Purchases by Location'!$K:$K,TEXT(SE_CHL!$H22,"00000000000000"))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Location'!$C:$C,SE_CHL!$J$3,'Purchases by Location'!$K:$K,TEXT(SE_CHL!$H23,"00000000000000"))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Location'!$C:$C,SE_CHL!$J$3,'Purchases by Location'!$K:$K,TEXT(SE_CHL!$H25,"00000000000000"))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Location'!$C:$C,SE_CHL!$J$3,'Purchases by Location'!$K:$K,TEXT(SE_CHL!$H26,"00000000000000"))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Location'!$C:$C,SE_CHL!$J$3,'Purchases by Location'!$K:$K,TEXT(SE_CHL!$H27,"00000000000000"))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Location'!$C:$C,SE_CHL!$J$3,'Purchases by Location'!$K:$K,TEXT(SE_CHL!$H28,"00000000000000"))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Location'!$C:$C,SE_CHL!$J$3,'Purchases by Location'!$K:$K,TEXT(SE_CHL!$H29,"00000000000000"))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Location'!$C:$C,SE_CHL!$J$3,'Purchases by Location'!$K:$K,TEXT(SE_CHL!$H30,"00000000000000"))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Location'!$C:$C,SE_CHL!$J$3,'Purchases by Location'!$K:$K,TEXT(SE_CHL!$H31,"00000000000000"))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Location'!$C:$C,SE_CHL!$J$3,'Purchases by Location'!$K:$K,TEXT(SE_CHL!$H32,"00000000000000"))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Location'!$C:$C,SE_CHL!$J$3,'Purchases by Location'!$K:$K,TEXT(SE_CHL!$H33,"00000000000000"))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Location'!$C:$C,SE_CHL!$J$3,'Purchases by Location'!$K:$K,TEXT(SE_CHL!$H34,"00000000000000"))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Location'!$C:$C,SE_CHL!$J$3,'Purchases by Location'!$K:$K,TEXT(SE_CHL!$H35,"00000000000000"))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Location'!$C:$C,SE_CHL!$J$3,'Purchases by Location'!$K:$K,TEXT(SE_CHL!$H36,"00000000000000"))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Location'!$C:$C,SE_CHL!$J$3,'Purchases by Location'!$K:$K,TEXT(SE_CHL!$H37,"00000000000000"))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Location'!$C:$C,SE_CHL!$J$3,'Purchases by Location'!$K:$K,TEXT(SE_CHL!$H38,"00000000000000"))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Location'!$C:$C,SE_CHL!$J$3,'Purchases by Location'!$K:$K,TEXT(SE_CHL!$H39,"00000000000000"))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Location'!$C:$C,SE_CHL!$J$3,'Purchases by Location'!$K:$K,TEXT(SE_CHL!$H40,"00000000000000"))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Location'!$C:$C,SE_CHL!$J$3,'Purchases by Location'!$K:$K,TEXT(SE_CHL!$H41,"00000000000000"))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Location'!$C:$C,SE_CHL!$J$3,'Purchases by Location'!$K:$K,TEXT(SE_CHL!$H42,"00000000000000"))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Location'!$C:$C,SE_CHL!$J$3,'Purchases by Location'!$K:$K,TEXT(SE_CHL!$H43,"00000000000000"))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Location'!$C:$C,SE_CHL!$J$3,'Purchases by Location'!$K:$K,TEXT(SE_CHL!$H44,"00000000000000"))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Location'!$C:$C,SE_CHL!$J$3,'Purchases by Location'!$K:$K,TEXT(SE_CHL!$H45,"00000000000000"))</f>
        <v>1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Location'!$C:$C,SE_CHL!$J$3,'Purchases by Location'!$K:$K,TEXT(SE_CHL!$H46,"00000000000000"))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Location'!$C:$C,SE_CHL!$J$3,'Purchases by Location'!$K:$K,TEXT(SE_CHL!$H47,"00000000000000"))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Location'!$C:$C,SE_CHL!$J$3,'Purchases by Location'!$K:$K,TEXT(SE_CHL!$H48,"00000000000000"))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Location'!$C:$C,SE_CHL!$J$3,'Purchases by Location'!$K:$K,TEXT(SE_CHL!$H49,"00000000000000"))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Location'!$C:$C,SE_CHL!$J$3,'Purchases by Location'!$K:$K,TEXT(SE_CHL!$H50,"00000000000000"))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Location'!$C:$C,SE_CHL!$J$3,'Purchases by Location'!$K:$K,TEXT(SE_CHL!$H51,"00000000000000"))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Location'!$C:$C,SE_CHL!$J$3,'Purchases by Location'!$K:$K,TEXT(SE_CHL!$H52,"00000000000000"))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Location'!$C:$C,SE_CHL!$J$3,'Purchases by Location'!$K:$K,TEXT(SE_CHL!$H53,"00000000000000"))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Location'!$C:$C,SE_CHL!$J$3,'Purchases by Location'!$K:$K,TEXT(SE_CHL!$H54,"00000000000000"))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Location'!$C:$C,SE_CHL!$J$3,'Purchases by Location'!$K:$K,TEXT(SE_CHL!$H55,"00000000000000"))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Food Sales East-NC/SC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Location'!$C:$C,SE_CHL!$J$3,'Purchases by Location'!$K:$K,TEXT(SE_CHL!$H61,"00000000000000"))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Location'!$C:$C,SE_CHL!$J$3,'Purchases by Location'!$K:$K,TEXT(SE_CHL!$H62,"00000000000000"))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Location'!$C:$C,SE_CHL!$J$3,'Purchases by Location'!$K:$K,TEXT(SE_CHL!$H63,"00000000000000"))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Location'!$C:$C,SE_CHL!$J$3,'Purchases by Location'!$K:$K,TEXT(SE_CHL!$H64,"00000000000000"))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Location'!$C:$C,SE_CHL!$J$3,'Purchases by Location'!$K:$K,TEXT(SE_CHL!$H65,"00000000000000"))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Location'!$C:$C,SE_CHL!$J$3,'Purchases by Location'!$K:$K,TEXT(SE_CHL!$H66,"00000000000000"))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Location'!$C:$C,SE_CHL!$J$3,'Purchases by Location'!$K:$K,TEXT(SE_CHL!$H67,"00000000000000"))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Location'!$C:$C,SE_CHL!$J$3,'Purchases by Location'!$K:$K,TEXT(SE_CHL!$H68,"00000000000000"))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Location'!$C:$C,SE_CHL!$J$3,'Purchases by Location'!$K:$K,TEXT(SE_CHL!$H69,"00000000000000"))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Location'!$C:$C,SE_CHL!$J$3,'Purchases by Location'!$K:$K,TEXT(SE_CHL!$H70,"00000000000000"))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Location'!$C:$C,SE_CHL!$J$3,'Purchases by Location'!$K:$K,TEXT(SE_CHL!$H71,"00000000000000"))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Location'!$C:$C,SE_CHL!$J$3,'Purchases by Location'!$K:$K,TEXT(SE_CHL!$H72,"00000000000000"))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Location'!$C:$C,SE_CHL!$J$3,'Purchases by Location'!$K:$K,TEXT(SE_CHL!$H73,"00000000000000"))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Location'!$C:$C,SE_CHL!$J$3,'Purchases by Location'!$K:$K,TEXT(SE_CHL!$H74,"00000000000000"))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Location'!$C:$C,SE_CHL!$J$3,'Purchases by Location'!$K:$K,TEXT(SE_CHL!$H75,"00000000000000"))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Location'!$C:$C,SE_CHL!$J$3,'Purchases by Location'!$K:$K,TEXT(SE_CHL!$H76,"00000000000000"))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Location'!$C:$C,SE_CHL!$J$3,'Purchases by Location'!$K:$K,TEXT(SE_CHL!$H77,"00000000000000"))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Location'!$C:$C,SE_CHL!$J$3,'Purchases by Location'!$K:$K,TEXT(SE_CHL!$H78,"00000000000000"))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Location'!$C:$C,SE_CHL!$J$3,'Purchases by Location'!$K:$K,TEXT(SE_CHL!$H79,"00000000000000"))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Location'!$C:$C,SE_CHL!$J$3,'Purchases by Location'!$K:$K,TEXT(SE_CHL!$H80,"00000000000000"))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Location'!$C:$C,SE_CHL!$J$3,'Purchases by Location'!$K:$K,TEXT(SE_CHL!$H81,"00000000000000"))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Location'!$C:$C,SE_CHL!$J$3,'Purchases by Location'!$K:$K,TEXT(SE_CHL!$H82,"00000000000000"))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Location'!$C:$C,SE_CHL!$J$3,'Purchases by Location'!$K:$K,TEXT(SE_CHL!$H83,"00000000000000"))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Location'!$C:$C,SE_CHL!$J$3,'Purchases by Location'!$K:$K,TEXT(SE_CHL!$H84,"00000000000000"))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Location'!$C:$C,SE_CHL!$J$3,'Purchases by Location'!$K:$K,TEXT(SE_CHL!$H85,"00000000000000"))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Location'!$C:$C,SE_CHL!$J$3,'Purchases by Location'!$K:$K,TEXT(SE_CHL!$H86,"00000000000000"))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Location'!$C:$C,SE_CHL!$J$3,'Purchases by Location'!$K:$K,TEXT(SE_CHL!$H87,"00000000000000"))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Location'!$C:$C,SE_CHL!$J$3,'Purchases by Location'!$K:$K,TEXT(SE_CHL!$H88,"00000000000000"))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Location'!$C:$C,SE_CHL!$J$3,'Purchases by Location'!$K:$K,TEXT(SE_CHL!$H89,"00000000000000"))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Location'!$C:$C,SE_CHL!$J$3,'Purchases by Location'!$K:$K,TEXT(SE_CHL!$H90,"00000000000000"))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Location'!$C:$C,SE_CHL!$J$3,'Purchases by Location'!$K:$K,TEXT(SE_CHL!$H91,"00000000000000"))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Location'!$C:$C,SE_CHL!$J$3,'Purchases by Location'!$K:$K,TEXT(SE_CHL!$H92,"00000000000000"))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Location'!$C:$C,SE_CHL!$J$3,'Purchases by Location'!$K:$K,TEXT(SE_CHL!$H93,"00000000000000"))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Location'!$C:$C,SE_CHL!$J$3,'Purchases by Location'!$K:$K,TEXT(SE_CHL!$H94,"00000000000000"))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Location'!$C:$C,SE_CHL!$J$3,'Purchases by Location'!$K:$K,TEXT(SE_CHL!$H95,"00000000000000"))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Location'!$C:$C,SE_CHL!$J$3,'Purchases by Location'!$K:$K,TEXT(SE_CHL!$H96,"00000000000000"))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Location'!$C:$C,SE_CHL!$J$3,'Purchases by Location'!$K:$K,TEXT(SE_CHL!$H97,"00000000000000"))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Location'!$C:$C,SE_CHL!$J$3,'Purchases by Location'!$K:$K,TEXT(SE_CHL!$H98,"00000000000000"))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Location'!$C:$C,SE_CHL!$J$3,'Purchases by Location'!$K:$K,TEXT(SE_CHL!$H99,"00000000000000"))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Location'!$C:$C,SE_CHL!$J$3,'Purchases by Location'!$K:$K,TEXT(SE_CHL!$H101,"00000000000000"))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Location'!$C:$C,SE_CHL!$J$3,'Purchases by Location'!$K:$K,TEXT(SE_CHL!$H102,"00000000000000"))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Location'!$C:$C,SE_CHL!$J$3,'Purchases by Location'!$K:$K,TEXT(SE_CHL!$H103,"00000000000000"))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Location'!$C:$C,SE_CHL!$J$3,'Purchases by Location'!$K:$K,TEXT(SE_CHL!$H104,"00000000000000"))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Location'!$C:$C,SE_CHL!$J$3,'Purchases by Location'!$K:$K,TEXT(SE_CHL!$H105,"00000000000000"))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Location'!$C:$C,SE_CHL!$J$3,'Purchases by Location'!$K:$K,TEXT(SE_CHL!$H106,"00000000000000"))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Location'!$C:$C,SE_CHL!$J$3,'Purchases by Location'!$K:$K,TEXT(SE_CHL!$H107,"00000000000000"))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Todd Holmes</v>
      </c>
      <c r="E109" s="50" t="str">
        <f>E57</f>
        <v>Food Sales East-NC/SC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rTBvSnlanmyErsS5C2GYbtS4gFLlI7k55vLiJ+LYvsy0X8yfsa9htxe88iAMB/jGyid/d21B8k9Xm9T+FMMknQ==" saltValue="zEbyMyU11NE5PpaWZNvMY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19" priority="15">
      <formula>$H10&gt;0</formula>
    </cfRule>
  </conditionalFormatting>
  <conditionalFormatting sqref="A108:A112">
    <cfRule type="expression" dxfId="818" priority="3">
      <formula>$G108&gt;0</formula>
    </cfRule>
  </conditionalFormatting>
  <conditionalFormatting sqref="A13:F55 A61:F107 A56:A60 D56:E60">
    <cfRule type="expression" dxfId="817" priority="9">
      <formula>$G13&gt;0</formula>
    </cfRule>
  </conditionalFormatting>
  <conditionalFormatting sqref="B13:B23">
    <cfRule type="duplicateValues" dxfId="816" priority="19"/>
  </conditionalFormatting>
  <conditionalFormatting sqref="B28">
    <cfRule type="duplicateValues" dxfId="815" priority="10"/>
  </conditionalFormatting>
  <conditionalFormatting sqref="B29:B33">
    <cfRule type="duplicateValues" dxfId="814" priority="11"/>
  </conditionalFormatting>
  <conditionalFormatting sqref="B40">
    <cfRule type="duplicateValues" dxfId="813" priority="12"/>
  </conditionalFormatting>
  <conditionalFormatting sqref="B44">
    <cfRule type="duplicateValues" dxfId="812" priority="8"/>
    <cfRule type="duplicateValues" dxfId="811" priority="13"/>
  </conditionalFormatting>
  <conditionalFormatting sqref="B48">
    <cfRule type="duplicateValues" dxfId="810" priority="7"/>
    <cfRule type="duplicateValues" dxfId="809" priority="14"/>
  </conditionalFormatting>
  <conditionalFormatting sqref="B62:B67">
    <cfRule type="duplicateValues" dxfId="808" priority="6"/>
  </conditionalFormatting>
  <conditionalFormatting sqref="B71">
    <cfRule type="duplicateValues" dxfId="807" priority="18"/>
  </conditionalFormatting>
  <conditionalFormatting sqref="B72:B85 B89:B99 B62:B70">
    <cfRule type="duplicateValues" dxfId="806" priority="21"/>
  </conditionalFormatting>
  <conditionalFormatting sqref="B86 B88">
    <cfRule type="duplicateValues" dxfId="805" priority="17"/>
  </conditionalFormatting>
  <conditionalFormatting sqref="B87 B34:B39 B25:B27 B49:B55 B45:B47 B41:B43">
    <cfRule type="duplicateValues" dxfId="804" priority="20"/>
  </conditionalFormatting>
  <conditionalFormatting sqref="B89:B91">
    <cfRule type="duplicateValues" dxfId="803" priority="5"/>
  </conditionalFormatting>
  <conditionalFormatting sqref="B93:B96">
    <cfRule type="duplicateValues" dxfId="802" priority="4"/>
  </conditionalFormatting>
  <conditionalFormatting sqref="B101:B107">
    <cfRule type="duplicateValues" dxfId="801" priority="16"/>
  </conditionalFormatting>
  <conditionalFormatting sqref="D110:D112">
    <cfRule type="expression" dxfId="800" priority="1">
      <formula>$G110&gt;0</formula>
    </cfRule>
  </conditionalFormatting>
  <conditionalFormatting sqref="D108:E109">
    <cfRule type="expression" dxfId="799" priority="2">
      <formula>$G108&gt;0</formula>
    </cfRule>
  </conditionalFormatting>
  <hyperlinks>
    <hyperlink ref="J1" location="Contents!A1" display="Back to Contents" xr:uid="{FA9C115F-55DF-470D-BB5F-F6269AAE303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C88585-539E-49BC-8652-105A3EC53326}">
          <x14:formula1>
            <xm:f>Locations!$L:$L</xm:f>
          </x14:formula1>
          <xm:sqref>J2:M2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D6DF-2659-4615-B6BC-69DC09CE8335}">
  <sheetPr codeName="Sheet4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1490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000008500370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CN_ASI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Asian Foods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Location'!$C:$C,CN_ASI!$J$3,'Purchases by Location'!$K:$K,TEXT(CN_ASI!$H13,"00000000000000"))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Location'!$C:$C,CN_ASI!$J$3,'Purchases by Location'!$K:$K,TEXT(CN_ASI!$H14,"00000000000000"))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Location'!$C:$C,CN_ASI!$J$3,'Purchases by Location'!$K:$K,TEXT(CN_ASI!$H15,"00000000000000"))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Location'!$C:$C,CN_ASI!$J$3,'Purchases by Location'!$K:$K,TEXT(CN_ASI!$H16,"00000000000000"))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Location'!$C:$C,CN_ASI!$J$3,'Purchases by Location'!$K:$K,TEXT(CN_ASI!$H17,"00000000000000"))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Location'!$C:$C,CN_ASI!$J$3,'Purchases by Location'!$K:$K,TEXT(CN_ASI!$H18,"00000000000000"))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Location'!$C:$C,CN_ASI!$J$3,'Purchases by Location'!$K:$K,TEXT(CN_ASI!$H19,"00000000000000"))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Location'!$C:$C,CN_ASI!$J$3,'Purchases by Location'!$K:$K,TEXT(CN_ASI!$H20,"00000000000000"))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Location'!$C:$C,CN_ASI!$J$3,'Purchases by Location'!$K:$K,TEXT(CN_ASI!$H21,"00000000000000"))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Location'!$C:$C,CN_ASI!$J$3,'Purchases by Location'!$K:$K,TEXT(CN_ASI!$H22,"00000000000000"))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Location'!$C:$C,CN_ASI!$J$3,'Purchases by Location'!$K:$K,TEXT(CN_ASI!$H23,"00000000000000"))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Location'!$C:$C,CN_ASI!$J$3,'Purchases by Location'!$K:$K,TEXT(CN_ASI!$H25,"00000000000000"))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Location'!$C:$C,CN_ASI!$J$3,'Purchases by Location'!$K:$K,TEXT(CN_ASI!$H26,"00000000000000"))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Location'!$C:$C,CN_ASI!$J$3,'Purchases by Location'!$K:$K,TEXT(CN_ASI!$H27,"00000000000000"))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Location'!$C:$C,CN_ASI!$J$3,'Purchases by Location'!$K:$K,TEXT(CN_ASI!$H28,"00000000000000"))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Location'!$C:$C,CN_ASI!$J$3,'Purchases by Location'!$K:$K,TEXT(CN_ASI!$H29,"00000000000000"))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Location'!$C:$C,CN_ASI!$J$3,'Purchases by Location'!$K:$K,TEXT(CN_ASI!$H30,"00000000000000"))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Location'!$C:$C,CN_ASI!$J$3,'Purchases by Location'!$K:$K,TEXT(CN_ASI!$H31,"00000000000000"))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Location'!$C:$C,CN_ASI!$J$3,'Purchases by Location'!$K:$K,TEXT(CN_ASI!$H32,"00000000000000"))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Location'!$C:$C,CN_ASI!$J$3,'Purchases by Location'!$K:$K,TEXT(CN_ASI!$H33,"00000000000000"))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Location'!$C:$C,CN_ASI!$J$3,'Purchases by Location'!$K:$K,TEXT(CN_ASI!$H34,"00000000000000"))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Location'!$C:$C,CN_ASI!$J$3,'Purchases by Location'!$K:$K,TEXT(CN_ASI!$H35,"00000000000000"))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Location'!$C:$C,CN_ASI!$J$3,'Purchases by Location'!$K:$K,TEXT(CN_ASI!$H36,"00000000000000"))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Location'!$C:$C,CN_ASI!$J$3,'Purchases by Location'!$K:$K,TEXT(CN_ASI!$H37,"00000000000000"))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Location'!$C:$C,CN_ASI!$J$3,'Purchases by Location'!$K:$K,TEXT(CN_ASI!$H38,"00000000000000"))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Location'!$C:$C,CN_ASI!$J$3,'Purchases by Location'!$K:$K,TEXT(CN_ASI!$H39,"00000000000000"))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Location'!$C:$C,CN_ASI!$J$3,'Purchases by Location'!$K:$K,TEXT(CN_ASI!$H40,"00000000000000"))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Location'!$C:$C,CN_ASI!$J$3,'Purchases by Location'!$K:$K,TEXT(CN_ASI!$H41,"00000000000000"))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Location'!$C:$C,CN_ASI!$J$3,'Purchases by Location'!$K:$K,TEXT(CN_ASI!$H42,"00000000000000"))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Location'!$C:$C,CN_ASI!$J$3,'Purchases by Location'!$K:$K,TEXT(CN_ASI!$H43,"00000000000000"))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Location'!$C:$C,CN_ASI!$J$3,'Purchases by Location'!$K:$K,TEXT(CN_ASI!$H44,"00000000000000"))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Location'!$C:$C,CN_ASI!$J$3,'Purchases by Location'!$K:$K,TEXT(CN_ASI!$H45,"00000000000000"))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Location'!$C:$C,CN_ASI!$J$3,'Purchases by Location'!$K:$K,TEXT(CN_ASI!$H46,"00000000000000"))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Location'!$C:$C,CN_ASI!$J$3,'Purchases by Location'!$K:$K,TEXT(CN_ASI!$H47,"00000000000000"))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Location'!$C:$C,CN_ASI!$J$3,'Purchases by Location'!$K:$K,TEXT(CN_ASI!$H48,"00000000000000"))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Location'!$C:$C,CN_ASI!$J$3,'Purchases by Location'!$K:$K,TEXT(CN_ASI!$H49,"00000000000000"))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Location'!$C:$C,CN_ASI!$J$3,'Purchases by Location'!$K:$K,TEXT(CN_ASI!$H50,"00000000000000"))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Location'!$C:$C,CN_ASI!$J$3,'Purchases by Location'!$K:$K,TEXT(CN_ASI!$H51,"00000000000000"))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Location'!$C:$C,CN_ASI!$J$3,'Purchases by Location'!$K:$K,TEXT(CN_ASI!$H52,"00000000000000"))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Location'!$C:$C,CN_ASI!$J$3,'Purchases by Location'!$K:$K,TEXT(CN_ASI!$H53,"00000000000000"))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Location'!$C:$C,CN_ASI!$J$3,'Purchases by Location'!$K:$K,TEXT(CN_ASI!$H54,"00000000000000"))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Location'!$C:$C,CN_ASI!$J$3,'Purchases by Location'!$K:$K,TEXT(CN_ASI!$H55,"00000000000000"))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Affinity-MW-MN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Location'!$C:$C,CN_ASI!$J$3,'Purchases by Location'!$K:$K,TEXT(CN_ASI!$H61,"00000000000000"))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Location'!$C:$C,CN_ASI!$J$3,'Purchases by Location'!$K:$K,TEXT(CN_ASI!$H62,"00000000000000"))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Location'!$C:$C,CN_ASI!$J$3,'Purchases by Location'!$K:$K,TEXT(CN_ASI!$H63,"00000000000000"))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Location'!$C:$C,CN_ASI!$J$3,'Purchases by Location'!$K:$K,TEXT(CN_ASI!$H64,"00000000000000"))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Location'!$C:$C,CN_ASI!$J$3,'Purchases by Location'!$K:$K,TEXT(CN_ASI!$H65,"00000000000000"))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Location'!$C:$C,CN_ASI!$J$3,'Purchases by Location'!$K:$K,TEXT(CN_ASI!$H66,"00000000000000"))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Location'!$C:$C,CN_ASI!$J$3,'Purchases by Location'!$K:$K,TEXT(CN_ASI!$H67,"00000000000000"))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Location'!$C:$C,CN_ASI!$J$3,'Purchases by Location'!$K:$K,TEXT(CN_ASI!$H68,"00000000000000"))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Location'!$C:$C,CN_ASI!$J$3,'Purchases by Location'!$K:$K,TEXT(CN_ASI!$H69,"00000000000000"))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Location'!$C:$C,CN_ASI!$J$3,'Purchases by Location'!$K:$K,TEXT(CN_ASI!$H70,"00000000000000"))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Location'!$C:$C,CN_ASI!$J$3,'Purchases by Location'!$K:$K,TEXT(CN_ASI!$H71,"00000000000000"))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Location'!$C:$C,CN_ASI!$J$3,'Purchases by Location'!$K:$K,TEXT(CN_ASI!$H72,"00000000000000"))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Location'!$C:$C,CN_ASI!$J$3,'Purchases by Location'!$K:$K,TEXT(CN_ASI!$H73,"00000000000000"))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Location'!$C:$C,CN_ASI!$J$3,'Purchases by Location'!$K:$K,TEXT(CN_ASI!$H74,"00000000000000"))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Location'!$C:$C,CN_ASI!$J$3,'Purchases by Location'!$K:$K,TEXT(CN_ASI!$H75,"00000000000000"))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Location'!$C:$C,CN_ASI!$J$3,'Purchases by Location'!$K:$K,TEXT(CN_ASI!$H76,"00000000000000"))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Location'!$C:$C,CN_ASI!$J$3,'Purchases by Location'!$K:$K,TEXT(CN_ASI!$H77,"00000000000000"))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Location'!$C:$C,CN_ASI!$J$3,'Purchases by Location'!$K:$K,TEXT(CN_ASI!$H78,"00000000000000"))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Location'!$C:$C,CN_ASI!$J$3,'Purchases by Location'!$K:$K,TEXT(CN_ASI!$H79,"00000000000000"))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Location'!$C:$C,CN_ASI!$J$3,'Purchases by Location'!$K:$K,TEXT(CN_ASI!$H80,"00000000000000"))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Location'!$C:$C,CN_ASI!$J$3,'Purchases by Location'!$K:$K,TEXT(CN_ASI!$H81,"00000000000000"))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Location'!$C:$C,CN_ASI!$J$3,'Purchases by Location'!$K:$K,TEXT(CN_ASI!$H82,"00000000000000"))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Location'!$C:$C,CN_ASI!$J$3,'Purchases by Location'!$K:$K,TEXT(CN_ASI!$H83,"00000000000000"))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Location'!$C:$C,CN_ASI!$J$3,'Purchases by Location'!$K:$K,TEXT(CN_ASI!$H84,"00000000000000"))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Location'!$C:$C,CN_ASI!$J$3,'Purchases by Location'!$K:$K,TEXT(CN_ASI!$H85,"00000000000000"))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Location'!$C:$C,CN_ASI!$J$3,'Purchases by Location'!$K:$K,TEXT(CN_ASI!$H86,"00000000000000"))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Location'!$C:$C,CN_ASI!$J$3,'Purchases by Location'!$K:$K,TEXT(CN_ASI!$H87,"00000000000000"))</f>
        <v>1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Location'!$C:$C,CN_ASI!$J$3,'Purchases by Location'!$K:$K,TEXT(CN_ASI!$H88,"00000000000000"))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Location'!$C:$C,CN_ASI!$J$3,'Purchases by Location'!$K:$K,TEXT(CN_ASI!$H89,"00000000000000"))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Location'!$C:$C,CN_ASI!$J$3,'Purchases by Location'!$K:$K,TEXT(CN_ASI!$H90,"00000000000000"))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Location'!$C:$C,CN_ASI!$J$3,'Purchases by Location'!$K:$K,TEXT(CN_ASI!$H91,"00000000000000"))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Location'!$C:$C,CN_ASI!$J$3,'Purchases by Location'!$K:$K,TEXT(CN_ASI!$H92,"00000000000000"))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Location'!$C:$C,CN_ASI!$J$3,'Purchases by Location'!$K:$K,TEXT(CN_ASI!$H93,"00000000000000"))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Location'!$C:$C,CN_ASI!$J$3,'Purchases by Location'!$K:$K,TEXT(CN_ASI!$H94,"00000000000000"))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Location'!$C:$C,CN_ASI!$J$3,'Purchases by Location'!$K:$K,TEXT(CN_ASI!$H95,"00000000000000"))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Location'!$C:$C,CN_ASI!$J$3,'Purchases by Location'!$K:$K,TEXT(CN_ASI!$H96,"00000000000000"))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Location'!$C:$C,CN_ASI!$J$3,'Purchases by Location'!$K:$K,TEXT(CN_ASI!$H97,"00000000000000"))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Location'!$C:$C,CN_ASI!$J$3,'Purchases by Location'!$K:$K,TEXT(CN_ASI!$H98,"00000000000000"))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Location'!$C:$C,CN_ASI!$J$3,'Purchases by Location'!$K:$K,TEXT(CN_ASI!$H99,"00000000000000"))</f>
        <v>1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Location'!$C:$C,CN_ASI!$J$3,'Purchases by Location'!$K:$K,TEXT(CN_ASI!$H101,"00000000000000"))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Location'!$C:$C,CN_ASI!$J$3,'Purchases by Location'!$K:$K,TEXT(CN_ASI!$H102,"00000000000000"))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Location'!$C:$C,CN_ASI!$J$3,'Purchases by Location'!$K:$K,TEXT(CN_ASI!$H103,"00000000000000"))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Location'!$C:$C,CN_ASI!$J$3,'Purchases by Location'!$K:$K,TEXT(CN_ASI!$H104,"00000000000000"))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Location'!$C:$C,CN_ASI!$J$3,'Purchases by Location'!$K:$K,TEXT(CN_ASI!$H105,"00000000000000"))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Location'!$C:$C,CN_ASI!$J$3,'Purchases by Location'!$K:$K,TEXT(CN_ASI!$H106,"00000000000000"))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Location'!$C:$C,CN_ASI!$J$3,'Purchases by Location'!$K:$K,TEXT(CN_ASI!$H107,"00000000000000"))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Leslie Reeves</v>
      </c>
      <c r="E109" s="50" t="str">
        <f>E57</f>
        <v>Affinity-MW-MN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9QfM1Jvo/ghn0Ct8g2n5Hb4RaOXrqKQ+jhG8o/KHBC9dU0ijdnXVcU/HWFq+0dV9WG7dz8ExbtjEwuhg0VFgEg==" saltValue="ZkObX8ABihaR8v5ERe8bP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554" priority="15">
      <formula>$H10&gt;0</formula>
    </cfRule>
  </conditionalFormatting>
  <conditionalFormatting sqref="A108:A112">
    <cfRule type="expression" dxfId="1553" priority="3">
      <formula>$G108&gt;0</formula>
    </cfRule>
  </conditionalFormatting>
  <conditionalFormatting sqref="A13:F55 A61:F107 A56:A60 D56:E60">
    <cfRule type="expression" dxfId="1552" priority="9">
      <formula>$G13&gt;0</formula>
    </cfRule>
  </conditionalFormatting>
  <conditionalFormatting sqref="B13:B23">
    <cfRule type="duplicateValues" dxfId="1551" priority="19"/>
  </conditionalFormatting>
  <conditionalFormatting sqref="B28">
    <cfRule type="duplicateValues" dxfId="1550" priority="10"/>
  </conditionalFormatting>
  <conditionalFormatting sqref="B29:B33">
    <cfRule type="duplicateValues" dxfId="1549" priority="11"/>
  </conditionalFormatting>
  <conditionalFormatting sqref="B40">
    <cfRule type="duplicateValues" dxfId="1548" priority="12"/>
  </conditionalFormatting>
  <conditionalFormatting sqref="B44">
    <cfRule type="duplicateValues" dxfId="1547" priority="8"/>
    <cfRule type="duplicateValues" dxfId="1546" priority="13"/>
  </conditionalFormatting>
  <conditionalFormatting sqref="B48">
    <cfRule type="duplicateValues" dxfId="1545" priority="7"/>
    <cfRule type="duplicateValues" dxfId="1544" priority="14"/>
  </conditionalFormatting>
  <conditionalFormatting sqref="B62:B67">
    <cfRule type="duplicateValues" dxfId="1543" priority="6"/>
  </conditionalFormatting>
  <conditionalFormatting sqref="B71">
    <cfRule type="duplicateValues" dxfId="1542" priority="18"/>
  </conditionalFormatting>
  <conditionalFormatting sqref="B72:B85 B89:B99 B62:B70">
    <cfRule type="duplicateValues" dxfId="1541" priority="21"/>
  </conditionalFormatting>
  <conditionalFormatting sqref="B86 B88">
    <cfRule type="duplicateValues" dxfId="1540" priority="17"/>
  </conditionalFormatting>
  <conditionalFormatting sqref="B87 B34:B39 B25:B27 B49:B55 B45:B47 B41:B43">
    <cfRule type="duplicateValues" dxfId="1539" priority="20"/>
  </conditionalFormatting>
  <conditionalFormatting sqref="B89:B91">
    <cfRule type="duplicateValues" dxfId="1538" priority="5"/>
  </conditionalFormatting>
  <conditionalFormatting sqref="B93:B96">
    <cfRule type="duplicateValues" dxfId="1537" priority="4"/>
  </conditionalFormatting>
  <conditionalFormatting sqref="B101:B107">
    <cfRule type="duplicateValues" dxfId="1536" priority="16"/>
  </conditionalFormatting>
  <conditionalFormatting sqref="D110:D112">
    <cfRule type="expression" dxfId="1535" priority="1">
      <formula>$G110&gt;0</formula>
    </cfRule>
  </conditionalFormatting>
  <conditionalFormatting sqref="D108:E109">
    <cfRule type="expression" dxfId="1534" priority="2">
      <formula>$G108&gt;0</formula>
    </cfRule>
  </conditionalFormatting>
  <hyperlinks>
    <hyperlink ref="J1" location="Contents!A1" display="Back to Contents" xr:uid="{10DEB2D0-B7F9-4432-A43A-398BD0CF7A8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CEF70E-5665-425D-A704-54C91A81CC30}">
          <x14:formula1>
            <xm:f>Locations!$L:$L</xm:f>
          </x14:formula1>
          <xm:sqref>J2:M2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2D51-E195-427F-AC3B-60C18EF7E9E7}">
  <sheetPr codeName="Sheet40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1333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000008500291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SE_CLB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Columbia, SC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Location'!$C:$C,SE_CLB!$J$3,'Purchases by Location'!$K:$K,TEXT(SE_CLB!$H13,"00000000000000"))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Location'!$C:$C,SE_CLB!$J$3,'Purchases by Location'!$K:$K,TEXT(SE_CLB!$H14,"00000000000000"))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Location'!$C:$C,SE_CLB!$J$3,'Purchases by Location'!$K:$K,TEXT(SE_CLB!$H15,"00000000000000"))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Location'!$C:$C,SE_CLB!$J$3,'Purchases by Location'!$K:$K,TEXT(SE_CLB!$H16,"00000000000000"))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Location'!$C:$C,SE_CLB!$J$3,'Purchases by Location'!$K:$K,TEXT(SE_CLB!$H17,"00000000000000"))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Location'!$C:$C,SE_CLB!$J$3,'Purchases by Location'!$K:$K,TEXT(SE_CLB!$H18,"00000000000000"))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Location'!$C:$C,SE_CLB!$J$3,'Purchases by Location'!$K:$K,TEXT(SE_CLB!$H19,"00000000000000"))</f>
        <v>1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Location'!$C:$C,SE_CLB!$J$3,'Purchases by Location'!$K:$K,TEXT(SE_CLB!$H20,"00000000000000"))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Location'!$C:$C,SE_CLB!$J$3,'Purchases by Location'!$K:$K,TEXT(SE_CLB!$H21,"00000000000000"))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Location'!$C:$C,SE_CLB!$J$3,'Purchases by Location'!$K:$K,TEXT(SE_CLB!$H22,"00000000000000"))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Location'!$C:$C,SE_CLB!$J$3,'Purchases by Location'!$K:$K,TEXT(SE_CLB!$H23,"00000000000000"))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Location'!$C:$C,SE_CLB!$J$3,'Purchases by Location'!$K:$K,TEXT(SE_CLB!$H25,"00000000000000"))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Location'!$C:$C,SE_CLB!$J$3,'Purchases by Location'!$K:$K,TEXT(SE_CLB!$H26,"00000000000000"))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Location'!$C:$C,SE_CLB!$J$3,'Purchases by Location'!$K:$K,TEXT(SE_CLB!$H27,"00000000000000"))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Location'!$C:$C,SE_CLB!$J$3,'Purchases by Location'!$K:$K,TEXT(SE_CLB!$H28,"00000000000000"))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Location'!$C:$C,SE_CLB!$J$3,'Purchases by Location'!$K:$K,TEXT(SE_CLB!$H29,"00000000000000"))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Location'!$C:$C,SE_CLB!$J$3,'Purchases by Location'!$K:$K,TEXT(SE_CLB!$H30,"00000000000000"))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Location'!$C:$C,SE_CLB!$J$3,'Purchases by Location'!$K:$K,TEXT(SE_CLB!$H31,"00000000000000"))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Location'!$C:$C,SE_CLB!$J$3,'Purchases by Location'!$K:$K,TEXT(SE_CLB!$H32,"00000000000000"))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Location'!$C:$C,SE_CLB!$J$3,'Purchases by Location'!$K:$K,TEXT(SE_CLB!$H33,"00000000000000"))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Location'!$C:$C,SE_CLB!$J$3,'Purchases by Location'!$K:$K,TEXT(SE_CLB!$H34,"00000000000000"))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Location'!$C:$C,SE_CLB!$J$3,'Purchases by Location'!$K:$K,TEXT(SE_CLB!$H35,"00000000000000"))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Location'!$C:$C,SE_CLB!$J$3,'Purchases by Location'!$K:$K,TEXT(SE_CLB!$H36,"00000000000000"))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Location'!$C:$C,SE_CLB!$J$3,'Purchases by Location'!$K:$K,TEXT(SE_CLB!$H37,"00000000000000"))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Location'!$C:$C,SE_CLB!$J$3,'Purchases by Location'!$K:$K,TEXT(SE_CLB!$H38,"00000000000000"))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Location'!$C:$C,SE_CLB!$J$3,'Purchases by Location'!$K:$K,TEXT(SE_CLB!$H39,"00000000000000"))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Location'!$C:$C,SE_CLB!$J$3,'Purchases by Location'!$K:$K,TEXT(SE_CLB!$H40,"00000000000000"))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Location'!$C:$C,SE_CLB!$J$3,'Purchases by Location'!$K:$K,TEXT(SE_CLB!$H41,"00000000000000"))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Location'!$C:$C,SE_CLB!$J$3,'Purchases by Location'!$K:$K,TEXT(SE_CLB!$H42,"00000000000000"))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Location'!$C:$C,SE_CLB!$J$3,'Purchases by Location'!$K:$K,TEXT(SE_CLB!$H43,"00000000000000"))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Location'!$C:$C,SE_CLB!$J$3,'Purchases by Location'!$K:$K,TEXT(SE_CLB!$H44,"00000000000000"))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Location'!$C:$C,SE_CLB!$J$3,'Purchases by Location'!$K:$K,TEXT(SE_CLB!$H45,"00000000000000"))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Location'!$C:$C,SE_CLB!$J$3,'Purchases by Location'!$K:$K,TEXT(SE_CLB!$H46,"00000000000000"))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Location'!$C:$C,SE_CLB!$J$3,'Purchases by Location'!$K:$K,TEXT(SE_CLB!$H47,"00000000000000"))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Location'!$C:$C,SE_CLB!$J$3,'Purchases by Location'!$K:$K,TEXT(SE_CLB!$H48,"00000000000000"))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Location'!$C:$C,SE_CLB!$J$3,'Purchases by Location'!$K:$K,TEXT(SE_CLB!$H49,"00000000000000"))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Location'!$C:$C,SE_CLB!$J$3,'Purchases by Location'!$K:$K,TEXT(SE_CLB!$H50,"00000000000000"))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Location'!$C:$C,SE_CLB!$J$3,'Purchases by Location'!$K:$K,TEXT(SE_CLB!$H51,"00000000000000"))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Location'!$C:$C,SE_CLB!$J$3,'Purchases by Location'!$K:$K,TEXT(SE_CLB!$H52,"00000000000000"))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Location'!$C:$C,SE_CLB!$J$3,'Purchases by Location'!$K:$K,TEXT(SE_CLB!$H53,"00000000000000"))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Location'!$C:$C,SE_CLB!$J$3,'Purchases by Location'!$K:$K,TEXT(SE_CLB!$H54,"00000000000000"))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Location'!$C:$C,SE_CLB!$J$3,'Purchases by Location'!$K:$K,TEXT(SE_CLB!$H55,"00000000000000"))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Food Sales East-NC/SC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Location'!$C:$C,SE_CLB!$J$3,'Purchases by Location'!$K:$K,TEXT(SE_CLB!$H61,"00000000000000"))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Location'!$C:$C,SE_CLB!$J$3,'Purchases by Location'!$K:$K,TEXT(SE_CLB!$H62,"00000000000000"))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Location'!$C:$C,SE_CLB!$J$3,'Purchases by Location'!$K:$K,TEXT(SE_CLB!$H63,"00000000000000"))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Location'!$C:$C,SE_CLB!$J$3,'Purchases by Location'!$K:$K,TEXT(SE_CLB!$H64,"00000000000000"))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Location'!$C:$C,SE_CLB!$J$3,'Purchases by Location'!$K:$K,TEXT(SE_CLB!$H65,"00000000000000"))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Location'!$C:$C,SE_CLB!$J$3,'Purchases by Location'!$K:$K,TEXT(SE_CLB!$H66,"00000000000000"))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Location'!$C:$C,SE_CLB!$J$3,'Purchases by Location'!$K:$K,TEXT(SE_CLB!$H67,"00000000000000"))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Location'!$C:$C,SE_CLB!$J$3,'Purchases by Location'!$K:$K,TEXT(SE_CLB!$H68,"00000000000000"))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Location'!$C:$C,SE_CLB!$J$3,'Purchases by Location'!$K:$K,TEXT(SE_CLB!$H69,"00000000000000"))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Location'!$C:$C,SE_CLB!$J$3,'Purchases by Location'!$K:$K,TEXT(SE_CLB!$H70,"00000000000000"))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Location'!$C:$C,SE_CLB!$J$3,'Purchases by Location'!$K:$K,TEXT(SE_CLB!$H71,"00000000000000"))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Location'!$C:$C,SE_CLB!$J$3,'Purchases by Location'!$K:$K,TEXT(SE_CLB!$H72,"00000000000000"))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Location'!$C:$C,SE_CLB!$J$3,'Purchases by Location'!$K:$K,TEXT(SE_CLB!$H73,"00000000000000"))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Location'!$C:$C,SE_CLB!$J$3,'Purchases by Location'!$K:$K,TEXT(SE_CLB!$H74,"00000000000000"))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Location'!$C:$C,SE_CLB!$J$3,'Purchases by Location'!$K:$K,TEXT(SE_CLB!$H75,"00000000000000"))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Location'!$C:$C,SE_CLB!$J$3,'Purchases by Location'!$K:$K,TEXT(SE_CLB!$H76,"00000000000000"))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Location'!$C:$C,SE_CLB!$J$3,'Purchases by Location'!$K:$K,TEXT(SE_CLB!$H77,"00000000000000"))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Location'!$C:$C,SE_CLB!$J$3,'Purchases by Location'!$K:$K,TEXT(SE_CLB!$H78,"00000000000000"))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Location'!$C:$C,SE_CLB!$J$3,'Purchases by Location'!$K:$K,TEXT(SE_CLB!$H79,"00000000000000"))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Location'!$C:$C,SE_CLB!$J$3,'Purchases by Location'!$K:$K,TEXT(SE_CLB!$H80,"00000000000000"))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Location'!$C:$C,SE_CLB!$J$3,'Purchases by Location'!$K:$K,TEXT(SE_CLB!$H81,"00000000000000"))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Location'!$C:$C,SE_CLB!$J$3,'Purchases by Location'!$K:$K,TEXT(SE_CLB!$H82,"00000000000000"))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Location'!$C:$C,SE_CLB!$J$3,'Purchases by Location'!$K:$K,TEXT(SE_CLB!$H83,"00000000000000"))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Location'!$C:$C,SE_CLB!$J$3,'Purchases by Location'!$K:$K,TEXT(SE_CLB!$H84,"00000000000000"))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Location'!$C:$C,SE_CLB!$J$3,'Purchases by Location'!$K:$K,TEXT(SE_CLB!$H85,"00000000000000"))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Location'!$C:$C,SE_CLB!$J$3,'Purchases by Location'!$K:$K,TEXT(SE_CLB!$H86,"00000000000000"))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Location'!$C:$C,SE_CLB!$J$3,'Purchases by Location'!$K:$K,TEXT(SE_CLB!$H87,"00000000000000"))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Location'!$C:$C,SE_CLB!$J$3,'Purchases by Location'!$K:$K,TEXT(SE_CLB!$H88,"00000000000000"))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Location'!$C:$C,SE_CLB!$J$3,'Purchases by Location'!$K:$K,TEXT(SE_CLB!$H89,"00000000000000"))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Location'!$C:$C,SE_CLB!$J$3,'Purchases by Location'!$K:$K,TEXT(SE_CLB!$H90,"00000000000000"))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Location'!$C:$C,SE_CLB!$J$3,'Purchases by Location'!$K:$K,TEXT(SE_CLB!$H91,"00000000000000"))</f>
        <v>1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Location'!$C:$C,SE_CLB!$J$3,'Purchases by Location'!$K:$K,TEXT(SE_CLB!$H92,"00000000000000"))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Location'!$C:$C,SE_CLB!$J$3,'Purchases by Location'!$K:$K,TEXT(SE_CLB!$H93,"00000000000000"))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Location'!$C:$C,SE_CLB!$J$3,'Purchases by Location'!$K:$K,TEXT(SE_CLB!$H94,"00000000000000"))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Location'!$C:$C,SE_CLB!$J$3,'Purchases by Location'!$K:$K,TEXT(SE_CLB!$H95,"00000000000000"))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Location'!$C:$C,SE_CLB!$J$3,'Purchases by Location'!$K:$K,TEXT(SE_CLB!$H96,"00000000000000"))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Location'!$C:$C,SE_CLB!$J$3,'Purchases by Location'!$K:$K,TEXT(SE_CLB!$H97,"00000000000000"))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Location'!$C:$C,SE_CLB!$J$3,'Purchases by Location'!$K:$K,TEXT(SE_CLB!$H98,"00000000000000"))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Location'!$C:$C,SE_CLB!$J$3,'Purchases by Location'!$K:$K,TEXT(SE_CLB!$H99,"00000000000000"))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Location'!$C:$C,SE_CLB!$J$3,'Purchases by Location'!$K:$K,TEXT(SE_CLB!$H101,"00000000000000"))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Location'!$C:$C,SE_CLB!$J$3,'Purchases by Location'!$K:$K,TEXT(SE_CLB!$H102,"00000000000000"))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Location'!$C:$C,SE_CLB!$J$3,'Purchases by Location'!$K:$K,TEXT(SE_CLB!$H103,"00000000000000"))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Location'!$C:$C,SE_CLB!$J$3,'Purchases by Location'!$K:$K,TEXT(SE_CLB!$H104,"00000000000000"))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Location'!$C:$C,SE_CLB!$J$3,'Purchases by Location'!$K:$K,TEXT(SE_CLB!$H105,"00000000000000"))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Location'!$C:$C,SE_CLB!$J$3,'Purchases by Location'!$K:$K,TEXT(SE_CLB!$H106,"00000000000000"))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Location'!$C:$C,SE_CLB!$J$3,'Purchases by Location'!$K:$K,TEXT(SE_CLB!$H107,"00000000000000"))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Todd Holmes</v>
      </c>
      <c r="E109" s="50" t="str">
        <f>E57</f>
        <v>Food Sales East-NC/SC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t/d67BDeA1dNIoYwOB5wY00/bQ4WOWY0YE8I9mPBRnrfb+ysAP8jqOCpBKK3rzluFYmoe5iWqGWEfvt+pBruQA==" saltValue="dH8lFbxaQP/EW8cT8QwZf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98" priority="15">
      <formula>$H10&gt;0</formula>
    </cfRule>
  </conditionalFormatting>
  <conditionalFormatting sqref="A108:A112">
    <cfRule type="expression" dxfId="797" priority="3">
      <formula>$G108&gt;0</formula>
    </cfRule>
  </conditionalFormatting>
  <conditionalFormatting sqref="A13:F55 A61:F107 A56:A60 D56:E60">
    <cfRule type="expression" dxfId="796" priority="9">
      <formula>$G13&gt;0</formula>
    </cfRule>
  </conditionalFormatting>
  <conditionalFormatting sqref="B13:B23">
    <cfRule type="duplicateValues" dxfId="795" priority="19"/>
  </conditionalFormatting>
  <conditionalFormatting sqref="B28">
    <cfRule type="duplicateValues" dxfId="794" priority="10"/>
  </conditionalFormatting>
  <conditionalFormatting sqref="B29:B33">
    <cfRule type="duplicateValues" dxfId="793" priority="11"/>
  </conditionalFormatting>
  <conditionalFormatting sqref="B40">
    <cfRule type="duplicateValues" dxfId="792" priority="12"/>
  </conditionalFormatting>
  <conditionalFormatting sqref="B44">
    <cfRule type="duplicateValues" dxfId="791" priority="8"/>
    <cfRule type="duplicateValues" dxfId="790" priority="13"/>
  </conditionalFormatting>
  <conditionalFormatting sqref="B48">
    <cfRule type="duplicateValues" dxfId="789" priority="7"/>
    <cfRule type="duplicateValues" dxfId="788" priority="14"/>
  </conditionalFormatting>
  <conditionalFormatting sqref="B62:B67">
    <cfRule type="duplicateValues" dxfId="787" priority="6"/>
  </conditionalFormatting>
  <conditionalFormatting sqref="B71">
    <cfRule type="duplicateValues" dxfId="786" priority="18"/>
  </conditionalFormatting>
  <conditionalFormatting sqref="B72:B85 B89:B99 B62:B70">
    <cfRule type="duplicateValues" dxfId="785" priority="21"/>
  </conditionalFormatting>
  <conditionalFormatting sqref="B86 B88">
    <cfRule type="duplicateValues" dxfId="784" priority="17"/>
  </conditionalFormatting>
  <conditionalFormatting sqref="B87 B34:B39 B25:B27 B49:B55 B45:B47 B41:B43">
    <cfRule type="duplicateValues" dxfId="783" priority="20"/>
  </conditionalFormatting>
  <conditionalFormatting sqref="B89:B91">
    <cfRule type="duplicateValues" dxfId="782" priority="5"/>
  </conditionalFormatting>
  <conditionalFormatting sqref="B93:B96">
    <cfRule type="duplicateValues" dxfId="781" priority="4"/>
  </conditionalFormatting>
  <conditionalFormatting sqref="B101:B107">
    <cfRule type="duplicateValues" dxfId="780" priority="16"/>
  </conditionalFormatting>
  <conditionalFormatting sqref="D110:D112">
    <cfRule type="expression" dxfId="779" priority="1">
      <formula>$G110&gt;0</formula>
    </cfRule>
  </conditionalFormatting>
  <conditionalFormatting sqref="D108:E109">
    <cfRule type="expression" dxfId="778" priority="2">
      <formula>$G108&gt;0</formula>
    </cfRule>
  </conditionalFormatting>
  <hyperlinks>
    <hyperlink ref="J1" location="Contents!A1" display="Back to Contents" xr:uid="{928989DF-8EA3-4A00-ACF2-49077C89A76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14977D-AC6E-4053-9024-79FF0F1DA693}">
          <x14:formula1>
            <xm:f>Locations!$L:$L</xm:f>
          </x14:formula1>
          <xm:sqref>J2:M2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366A-CD83-41A2-8E28-ACD6909D8E7E}">
  <sheetPr codeName="Sheet41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1282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000008500338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SE_GFC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Gulf Coast, AL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Location'!$C:$C,SE_GFC!$J$3,'Purchases by Location'!$K:$K,TEXT(SE_GFC!$H13,"00000000000000"))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Location'!$C:$C,SE_GFC!$J$3,'Purchases by Location'!$K:$K,TEXT(SE_GFC!$H14,"00000000000000"))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Location'!$C:$C,SE_GFC!$J$3,'Purchases by Location'!$K:$K,TEXT(SE_GFC!$H15,"00000000000000"))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Location'!$C:$C,SE_GFC!$J$3,'Purchases by Location'!$K:$K,TEXT(SE_GFC!$H16,"00000000000000"))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Location'!$C:$C,SE_GFC!$J$3,'Purchases by Location'!$K:$K,TEXT(SE_GFC!$H17,"00000000000000"))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Location'!$C:$C,SE_GFC!$J$3,'Purchases by Location'!$K:$K,TEXT(SE_GFC!$H18,"00000000000000"))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Location'!$C:$C,SE_GFC!$J$3,'Purchases by Location'!$K:$K,TEXT(SE_GFC!$H19,"00000000000000"))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Location'!$C:$C,SE_GFC!$J$3,'Purchases by Location'!$K:$K,TEXT(SE_GFC!$H20,"00000000000000"))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Location'!$C:$C,SE_GFC!$J$3,'Purchases by Location'!$K:$K,TEXT(SE_GFC!$H21,"00000000000000"))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Location'!$C:$C,SE_GFC!$J$3,'Purchases by Location'!$K:$K,TEXT(SE_GFC!$H22,"00000000000000"))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Location'!$C:$C,SE_GFC!$J$3,'Purchases by Location'!$K:$K,TEXT(SE_GFC!$H23,"00000000000000"))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Location'!$C:$C,SE_GFC!$J$3,'Purchases by Location'!$K:$K,TEXT(SE_GFC!$H25,"00000000000000"))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Location'!$C:$C,SE_GFC!$J$3,'Purchases by Location'!$K:$K,TEXT(SE_GFC!$H26,"00000000000000"))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Location'!$C:$C,SE_GFC!$J$3,'Purchases by Location'!$K:$K,TEXT(SE_GFC!$H27,"00000000000000"))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Location'!$C:$C,SE_GFC!$J$3,'Purchases by Location'!$K:$K,TEXT(SE_GFC!$H28,"00000000000000"))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Location'!$C:$C,SE_GFC!$J$3,'Purchases by Location'!$K:$K,TEXT(SE_GFC!$H29,"00000000000000"))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Location'!$C:$C,SE_GFC!$J$3,'Purchases by Location'!$K:$K,TEXT(SE_GFC!$H30,"00000000000000"))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Location'!$C:$C,SE_GFC!$J$3,'Purchases by Location'!$K:$K,TEXT(SE_GFC!$H31,"00000000000000"))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Location'!$C:$C,SE_GFC!$J$3,'Purchases by Location'!$K:$K,TEXT(SE_GFC!$H32,"00000000000000"))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Location'!$C:$C,SE_GFC!$J$3,'Purchases by Location'!$K:$K,TEXT(SE_GFC!$H33,"00000000000000"))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Location'!$C:$C,SE_GFC!$J$3,'Purchases by Location'!$K:$K,TEXT(SE_GFC!$H34,"00000000000000"))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Location'!$C:$C,SE_GFC!$J$3,'Purchases by Location'!$K:$K,TEXT(SE_GFC!$H35,"00000000000000"))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Location'!$C:$C,SE_GFC!$J$3,'Purchases by Location'!$K:$K,TEXT(SE_GFC!$H36,"00000000000000"))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Location'!$C:$C,SE_GFC!$J$3,'Purchases by Location'!$K:$K,TEXT(SE_GFC!$H37,"00000000000000"))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Location'!$C:$C,SE_GFC!$J$3,'Purchases by Location'!$K:$K,TEXT(SE_GFC!$H38,"00000000000000"))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Location'!$C:$C,SE_GFC!$J$3,'Purchases by Location'!$K:$K,TEXT(SE_GFC!$H39,"00000000000000"))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Location'!$C:$C,SE_GFC!$J$3,'Purchases by Location'!$K:$K,TEXT(SE_GFC!$H40,"00000000000000"))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Location'!$C:$C,SE_GFC!$J$3,'Purchases by Location'!$K:$K,TEXT(SE_GFC!$H41,"00000000000000"))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Location'!$C:$C,SE_GFC!$J$3,'Purchases by Location'!$K:$K,TEXT(SE_GFC!$H42,"00000000000000"))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Location'!$C:$C,SE_GFC!$J$3,'Purchases by Location'!$K:$K,TEXT(SE_GFC!$H43,"00000000000000"))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Location'!$C:$C,SE_GFC!$J$3,'Purchases by Location'!$K:$K,TEXT(SE_GFC!$H44,"00000000000000"))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Location'!$C:$C,SE_GFC!$J$3,'Purchases by Location'!$K:$K,TEXT(SE_GFC!$H45,"00000000000000"))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Location'!$C:$C,SE_GFC!$J$3,'Purchases by Location'!$K:$K,TEXT(SE_GFC!$H46,"00000000000000"))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Location'!$C:$C,SE_GFC!$J$3,'Purchases by Location'!$K:$K,TEXT(SE_GFC!$H47,"00000000000000"))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Location'!$C:$C,SE_GFC!$J$3,'Purchases by Location'!$K:$K,TEXT(SE_GFC!$H48,"00000000000000"))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Location'!$C:$C,SE_GFC!$J$3,'Purchases by Location'!$K:$K,TEXT(SE_GFC!$H49,"00000000000000"))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Location'!$C:$C,SE_GFC!$J$3,'Purchases by Location'!$K:$K,TEXT(SE_GFC!$H50,"00000000000000"))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Location'!$C:$C,SE_GFC!$J$3,'Purchases by Location'!$K:$K,TEXT(SE_GFC!$H51,"00000000000000"))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Location'!$C:$C,SE_GFC!$J$3,'Purchases by Location'!$K:$K,TEXT(SE_GFC!$H52,"00000000000000"))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Location'!$C:$C,SE_GFC!$J$3,'Purchases by Location'!$K:$K,TEXT(SE_GFC!$H53,"00000000000000"))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Location'!$C:$C,SE_GFC!$J$3,'Purchases by Location'!$K:$K,TEXT(SE_GFC!$H54,"00000000000000"))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Location'!$C:$C,SE_GFC!$J$3,'Purchases by Location'!$K:$K,TEXT(SE_GFC!$H55,"00000000000000"))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Food Sales East-AL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Location'!$C:$C,SE_GFC!$J$3,'Purchases by Location'!$K:$K,TEXT(SE_GFC!$H61,"00000000000000"))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Location'!$C:$C,SE_GFC!$J$3,'Purchases by Location'!$K:$K,TEXT(SE_GFC!$H62,"00000000000000"))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Location'!$C:$C,SE_GFC!$J$3,'Purchases by Location'!$K:$K,TEXT(SE_GFC!$H63,"00000000000000"))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Location'!$C:$C,SE_GFC!$J$3,'Purchases by Location'!$K:$K,TEXT(SE_GFC!$H64,"00000000000000"))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Location'!$C:$C,SE_GFC!$J$3,'Purchases by Location'!$K:$K,TEXT(SE_GFC!$H65,"00000000000000"))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Location'!$C:$C,SE_GFC!$J$3,'Purchases by Location'!$K:$K,TEXT(SE_GFC!$H66,"00000000000000"))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Location'!$C:$C,SE_GFC!$J$3,'Purchases by Location'!$K:$K,TEXT(SE_GFC!$H67,"00000000000000"))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Location'!$C:$C,SE_GFC!$J$3,'Purchases by Location'!$K:$K,TEXT(SE_GFC!$H68,"00000000000000"))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Location'!$C:$C,SE_GFC!$J$3,'Purchases by Location'!$K:$K,TEXT(SE_GFC!$H69,"00000000000000"))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Location'!$C:$C,SE_GFC!$J$3,'Purchases by Location'!$K:$K,TEXT(SE_GFC!$H70,"00000000000000"))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Location'!$C:$C,SE_GFC!$J$3,'Purchases by Location'!$K:$K,TEXT(SE_GFC!$H71,"00000000000000"))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Location'!$C:$C,SE_GFC!$J$3,'Purchases by Location'!$K:$K,TEXT(SE_GFC!$H72,"00000000000000"))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Location'!$C:$C,SE_GFC!$J$3,'Purchases by Location'!$K:$K,TEXT(SE_GFC!$H73,"00000000000000"))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Location'!$C:$C,SE_GFC!$J$3,'Purchases by Location'!$K:$K,TEXT(SE_GFC!$H74,"00000000000000"))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Location'!$C:$C,SE_GFC!$J$3,'Purchases by Location'!$K:$K,TEXT(SE_GFC!$H75,"00000000000000"))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Location'!$C:$C,SE_GFC!$J$3,'Purchases by Location'!$K:$K,TEXT(SE_GFC!$H76,"00000000000000"))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Location'!$C:$C,SE_GFC!$J$3,'Purchases by Location'!$K:$K,TEXT(SE_GFC!$H77,"00000000000000"))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Location'!$C:$C,SE_GFC!$J$3,'Purchases by Location'!$K:$K,TEXT(SE_GFC!$H78,"00000000000000"))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Location'!$C:$C,SE_GFC!$J$3,'Purchases by Location'!$K:$K,TEXT(SE_GFC!$H79,"00000000000000"))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Location'!$C:$C,SE_GFC!$J$3,'Purchases by Location'!$K:$K,TEXT(SE_GFC!$H80,"00000000000000"))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Location'!$C:$C,SE_GFC!$J$3,'Purchases by Location'!$K:$K,TEXT(SE_GFC!$H81,"00000000000000"))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Location'!$C:$C,SE_GFC!$J$3,'Purchases by Location'!$K:$K,TEXT(SE_GFC!$H82,"00000000000000"))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Location'!$C:$C,SE_GFC!$J$3,'Purchases by Location'!$K:$K,TEXT(SE_GFC!$H83,"00000000000000"))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Location'!$C:$C,SE_GFC!$J$3,'Purchases by Location'!$K:$K,TEXT(SE_GFC!$H84,"00000000000000"))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Location'!$C:$C,SE_GFC!$J$3,'Purchases by Location'!$K:$K,TEXT(SE_GFC!$H85,"00000000000000"))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Location'!$C:$C,SE_GFC!$J$3,'Purchases by Location'!$K:$K,TEXT(SE_GFC!$H86,"00000000000000"))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Location'!$C:$C,SE_GFC!$J$3,'Purchases by Location'!$K:$K,TEXT(SE_GFC!$H87,"00000000000000"))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Location'!$C:$C,SE_GFC!$J$3,'Purchases by Location'!$K:$K,TEXT(SE_GFC!$H88,"00000000000000"))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Location'!$C:$C,SE_GFC!$J$3,'Purchases by Location'!$K:$K,TEXT(SE_GFC!$H89,"00000000000000"))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Location'!$C:$C,SE_GFC!$J$3,'Purchases by Location'!$K:$K,TEXT(SE_GFC!$H90,"00000000000000"))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Location'!$C:$C,SE_GFC!$J$3,'Purchases by Location'!$K:$K,TEXT(SE_GFC!$H91,"00000000000000"))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Location'!$C:$C,SE_GFC!$J$3,'Purchases by Location'!$K:$K,TEXT(SE_GFC!$H92,"00000000000000"))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Location'!$C:$C,SE_GFC!$J$3,'Purchases by Location'!$K:$K,TEXT(SE_GFC!$H93,"00000000000000"))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Location'!$C:$C,SE_GFC!$J$3,'Purchases by Location'!$K:$K,TEXT(SE_GFC!$H94,"00000000000000"))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Location'!$C:$C,SE_GFC!$J$3,'Purchases by Location'!$K:$K,TEXT(SE_GFC!$H95,"00000000000000"))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Location'!$C:$C,SE_GFC!$J$3,'Purchases by Location'!$K:$K,TEXT(SE_GFC!$H96,"00000000000000"))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Location'!$C:$C,SE_GFC!$J$3,'Purchases by Location'!$K:$K,TEXT(SE_GFC!$H97,"00000000000000"))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Location'!$C:$C,SE_GFC!$J$3,'Purchases by Location'!$K:$K,TEXT(SE_GFC!$H98,"00000000000000"))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Location'!$C:$C,SE_GFC!$J$3,'Purchases by Location'!$K:$K,TEXT(SE_GFC!$H99,"00000000000000"))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Location'!$C:$C,SE_GFC!$J$3,'Purchases by Location'!$K:$K,TEXT(SE_GFC!$H101,"00000000000000"))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Location'!$C:$C,SE_GFC!$J$3,'Purchases by Location'!$K:$K,TEXT(SE_GFC!$H102,"00000000000000"))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Location'!$C:$C,SE_GFC!$J$3,'Purchases by Location'!$K:$K,TEXT(SE_GFC!$H103,"00000000000000"))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Location'!$C:$C,SE_GFC!$J$3,'Purchases by Location'!$K:$K,TEXT(SE_GFC!$H104,"00000000000000"))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Location'!$C:$C,SE_GFC!$J$3,'Purchases by Location'!$K:$K,TEXT(SE_GFC!$H105,"00000000000000"))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Location'!$C:$C,SE_GFC!$J$3,'Purchases by Location'!$K:$K,TEXT(SE_GFC!$H106,"00000000000000"))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Location'!$C:$C,SE_GFC!$J$3,'Purchases by Location'!$K:$K,TEXT(SE_GFC!$H107,"00000000000000"))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Jodi Batten</v>
      </c>
      <c r="E109" s="50" t="str">
        <f>E57</f>
        <v>Food Sales East-AL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jAwnBQiT0UVq/Siz8uPv/4bv4yb5t4OLsrbKjV57kJ8BH2AXVKFRfWA/3e/8O+japaB7KEctel93DZ7M7TTtag==" saltValue="TbuQn/Nvx1Gdv9S2t0KLU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77" priority="15">
      <formula>$H10&gt;0</formula>
    </cfRule>
  </conditionalFormatting>
  <conditionalFormatting sqref="A108:A112">
    <cfRule type="expression" dxfId="776" priority="3">
      <formula>$G108&gt;0</formula>
    </cfRule>
  </conditionalFormatting>
  <conditionalFormatting sqref="A13:F55 A61:F107 A56:A60 D56:E60">
    <cfRule type="expression" dxfId="775" priority="9">
      <formula>$G13&gt;0</formula>
    </cfRule>
  </conditionalFormatting>
  <conditionalFormatting sqref="B13:B23">
    <cfRule type="duplicateValues" dxfId="774" priority="19"/>
  </conditionalFormatting>
  <conditionalFormatting sqref="B28">
    <cfRule type="duplicateValues" dxfId="773" priority="10"/>
  </conditionalFormatting>
  <conditionalFormatting sqref="B29:B33">
    <cfRule type="duplicateValues" dxfId="772" priority="11"/>
  </conditionalFormatting>
  <conditionalFormatting sqref="B40">
    <cfRule type="duplicateValues" dxfId="771" priority="12"/>
  </conditionalFormatting>
  <conditionalFormatting sqref="B44">
    <cfRule type="duplicateValues" dxfId="770" priority="8"/>
    <cfRule type="duplicateValues" dxfId="769" priority="13"/>
  </conditionalFormatting>
  <conditionalFormatting sqref="B48">
    <cfRule type="duplicateValues" dxfId="768" priority="7"/>
    <cfRule type="duplicateValues" dxfId="767" priority="14"/>
  </conditionalFormatting>
  <conditionalFormatting sqref="B62:B67">
    <cfRule type="duplicateValues" dxfId="766" priority="6"/>
  </conditionalFormatting>
  <conditionalFormatting sqref="B71">
    <cfRule type="duplicateValues" dxfId="765" priority="18"/>
  </conditionalFormatting>
  <conditionalFormatting sqref="B72:B85 B89:B99 B62:B70">
    <cfRule type="duplicateValues" dxfId="764" priority="21"/>
  </conditionalFormatting>
  <conditionalFormatting sqref="B86 B88">
    <cfRule type="duplicateValues" dxfId="763" priority="17"/>
  </conditionalFormatting>
  <conditionalFormatting sqref="B87 B34:B39 B25:B27 B49:B55 B45:B47 B41:B43">
    <cfRule type="duplicateValues" dxfId="762" priority="20"/>
  </conditionalFormatting>
  <conditionalFormatting sqref="B89:B91">
    <cfRule type="duplicateValues" dxfId="761" priority="5"/>
  </conditionalFormatting>
  <conditionalFormatting sqref="B93:B96">
    <cfRule type="duplicateValues" dxfId="760" priority="4"/>
  </conditionalFormatting>
  <conditionalFormatting sqref="B101:B107">
    <cfRule type="duplicateValues" dxfId="759" priority="16"/>
  </conditionalFormatting>
  <conditionalFormatting sqref="D110:D112">
    <cfRule type="expression" dxfId="758" priority="1">
      <formula>$G110&gt;0</formula>
    </cfRule>
  </conditionalFormatting>
  <conditionalFormatting sqref="D108:E109">
    <cfRule type="expression" dxfId="757" priority="2">
      <formula>$G108&gt;0</formula>
    </cfRule>
  </conditionalFormatting>
  <hyperlinks>
    <hyperlink ref="J1" location="Contents!A1" display="Back to Contents" xr:uid="{02E67A0F-FC49-40E2-9901-8F45CC0BADF7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7B3B526-B5CC-4F52-9E77-932B38F62DA3}">
          <x14:formula1>
            <xm:f>Locations!$L:$L</xm:f>
          </x14:formula1>
          <xm:sqref>J2:M2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0757-FD54-4C2C-BB6B-42DF0FBB833D}">
  <sheetPr codeName="Sheet42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1521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000008500045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SE_JKS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Jackson, MS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Location'!$C:$C,SE_JKS!$J$3,'Purchases by Location'!$K:$K,TEXT(SE_JKS!$H13,"00000000000000"))</f>
        <v>1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Location'!$C:$C,SE_JKS!$J$3,'Purchases by Location'!$K:$K,TEXT(SE_JKS!$H14,"00000000000000"))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Location'!$C:$C,SE_JKS!$J$3,'Purchases by Location'!$K:$K,TEXT(SE_JKS!$H15,"00000000000000"))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Location'!$C:$C,SE_JKS!$J$3,'Purchases by Location'!$K:$K,TEXT(SE_JKS!$H16,"00000000000000"))</f>
        <v>1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Location'!$C:$C,SE_JKS!$J$3,'Purchases by Location'!$K:$K,TEXT(SE_JKS!$H17,"00000000000000"))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Location'!$C:$C,SE_JKS!$J$3,'Purchases by Location'!$K:$K,TEXT(SE_JKS!$H18,"00000000000000"))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Location'!$C:$C,SE_JKS!$J$3,'Purchases by Location'!$K:$K,TEXT(SE_JKS!$H19,"00000000000000"))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Location'!$C:$C,SE_JKS!$J$3,'Purchases by Location'!$K:$K,TEXT(SE_JKS!$H20,"00000000000000"))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Location'!$C:$C,SE_JKS!$J$3,'Purchases by Location'!$K:$K,TEXT(SE_JKS!$H21,"00000000000000"))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Location'!$C:$C,SE_JKS!$J$3,'Purchases by Location'!$K:$K,TEXT(SE_JKS!$H22,"00000000000000"))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Location'!$C:$C,SE_JKS!$J$3,'Purchases by Location'!$K:$K,TEXT(SE_JKS!$H23,"00000000000000"))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Location'!$C:$C,SE_JKS!$J$3,'Purchases by Location'!$K:$K,TEXT(SE_JKS!$H25,"00000000000000"))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Location'!$C:$C,SE_JKS!$J$3,'Purchases by Location'!$K:$K,TEXT(SE_JKS!$H26,"00000000000000"))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Location'!$C:$C,SE_JKS!$J$3,'Purchases by Location'!$K:$K,TEXT(SE_JKS!$H27,"00000000000000"))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Location'!$C:$C,SE_JKS!$J$3,'Purchases by Location'!$K:$K,TEXT(SE_JKS!$H28,"00000000000000"))</f>
        <v>1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Location'!$C:$C,SE_JKS!$J$3,'Purchases by Location'!$K:$K,TEXT(SE_JKS!$H29,"00000000000000"))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Location'!$C:$C,SE_JKS!$J$3,'Purchases by Location'!$K:$K,TEXT(SE_JKS!$H30,"00000000000000"))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Location'!$C:$C,SE_JKS!$J$3,'Purchases by Location'!$K:$K,TEXT(SE_JKS!$H31,"00000000000000"))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Location'!$C:$C,SE_JKS!$J$3,'Purchases by Location'!$K:$K,TEXT(SE_JKS!$H32,"00000000000000"))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Location'!$C:$C,SE_JKS!$J$3,'Purchases by Location'!$K:$K,TEXT(SE_JKS!$H33,"00000000000000"))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Location'!$C:$C,SE_JKS!$J$3,'Purchases by Location'!$K:$K,TEXT(SE_JKS!$H34,"00000000000000"))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Location'!$C:$C,SE_JKS!$J$3,'Purchases by Location'!$K:$K,TEXT(SE_JKS!$H35,"00000000000000"))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Location'!$C:$C,SE_JKS!$J$3,'Purchases by Location'!$K:$K,TEXT(SE_JKS!$H36,"00000000000000"))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Location'!$C:$C,SE_JKS!$J$3,'Purchases by Location'!$K:$K,TEXT(SE_JKS!$H37,"00000000000000"))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Location'!$C:$C,SE_JKS!$J$3,'Purchases by Location'!$K:$K,TEXT(SE_JKS!$H38,"00000000000000"))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Location'!$C:$C,SE_JKS!$J$3,'Purchases by Location'!$K:$K,TEXT(SE_JKS!$H39,"00000000000000"))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Location'!$C:$C,SE_JKS!$J$3,'Purchases by Location'!$K:$K,TEXT(SE_JKS!$H40,"00000000000000"))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Location'!$C:$C,SE_JKS!$J$3,'Purchases by Location'!$K:$K,TEXT(SE_JKS!$H41,"00000000000000"))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Location'!$C:$C,SE_JKS!$J$3,'Purchases by Location'!$K:$K,TEXT(SE_JKS!$H42,"00000000000000"))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Location'!$C:$C,SE_JKS!$J$3,'Purchases by Location'!$K:$K,TEXT(SE_JKS!$H43,"00000000000000"))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Location'!$C:$C,SE_JKS!$J$3,'Purchases by Location'!$K:$K,TEXT(SE_JKS!$H44,"00000000000000"))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Location'!$C:$C,SE_JKS!$J$3,'Purchases by Location'!$K:$K,TEXT(SE_JKS!$H45,"00000000000000"))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Location'!$C:$C,SE_JKS!$J$3,'Purchases by Location'!$K:$K,TEXT(SE_JKS!$H46,"00000000000000"))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Location'!$C:$C,SE_JKS!$J$3,'Purchases by Location'!$K:$K,TEXT(SE_JKS!$H47,"00000000000000"))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Location'!$C:$C,SE_JKS!$J$3,'Purchases by Location'!$K:$K,TEXT(SE_JKS!$H48,"00000000000000"))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Location'!$C:$C,SE_JKS!$J$3,'Purchases by Location'!$K:$K,TEXT(SE_JKS!$H49,"00000000000000"))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Location'!$C:$C,SE_JKS!$J$3,'Purchases by Location'!$K:$K,TEXT(SE_JKS!$H50,"00000000000000"))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Location'!$C:$C,SE_JKS!$J$3,'Purchases by Location'!$K:$K,TEXT(SE_JKS!$H51,"00000000000000"))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Location'!$C:$C,SE_JKS!$J$3,'Purchases by Location'!$K:$K,TEXT(SE_JKS!$H52,"00000000000000"))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Location'!$C:$C,SE_JKS!$J$3,'Purchases by Location'!$K:$K,TEXT(SE_JKS!$H53,"00000000000000"))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Location'!$C:$C,SE_JKS!$J$3,'Purchases by Location'!$K:$K,TEXT(SE_JKS!$H54,"00000000000000"))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Location'!$C:$C,SE_JKS!$J$3,'Purchases by Location'!$K:$K,TEXT(SE_JKS!$H55,"00000000000000"))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Food Sales East-MS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Location'!$C:$C,SE_JKS!$J$3,'Purchases by Location'!$K:$K,TEXT(SE_JKS!$H61,"00000000000000"))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Location'!$C:$C,SE_JKS!$J$3,'Purchases by Location'!$K:$K,TEXT(SE_JKS!$H62,"00000000000000"))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Location'!$C:$C,SE_JKS!$J$3,'Purchases by Location'!$K:$K,TEXT(SE_JKS!$H63,"00000000000000"))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Location'!$C:$C,SE_JKS!$J$3,'Purchases by Location'!$K:$K,TEXT(SE_JKS!$H64,"00000000000000"))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Location'!$C:$C,SE_JKS!$J$3,'Purchases by Location'!$K:$K,TEXT(SE_JKS!$H65,"00000000000000"))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Location'!$C:$C,SE_JKS!$J$3,'Purchases by Location'!$K:$K,TEXT(SE_JKS!$H66,"00000000000000"))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Location'!$C:$C,SE_JKS!$J$3,'Purchases by Location'!$K:$K,TEXT(SE_JKS!$H67,"00000000000000"))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Location'!$C:$C,SE_JKS!$J$3,'Purchases by Location'!$K:$K,TEXT(SE_JKS!$H68,"00000000000000"))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Location'!$C:$C,SE_JKS!$J$3,'Purchases by Location'!$K:$K,TEXT(SE_JKS!$H69,"00000000000000"))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Location'!$C:$C,SE_JKS!$J$3,'Purchases by Location'!$K:$K,TEXT(SE_JKS!$H70,"00000000000000"))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Location'!$C:$C,SE_JKS!$J$3,'Purchases by Location'!$K:$K,TEXT(SE_JKS!$H71,"00000000000000"))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Location'!$C:$C,SE_JKS!$J$3,'Purchases by Location'!$K:$K,TEXT(SE_JKS!$H72,"00000000000000"))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Location'!$C:$C,SE_JKS!$J$3,'Purchases by Location'!$K:$K,TEXT(SE_JKS!$H73,"00000000000000"))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Location'!$C:$C,SE_JKS!$J$3,'Purchases by Location'!$K:$K,TEXT(SE_JKS!$H74,"00000000000000"))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Location'!$C:$C,SE_JKS!$J$3,'Purchases by Location'!$K:$K,TEXT(SE_JKS!$H75,"00000000000000"))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Location'!$C:$C,SE_JKS!$J$3,'Purchases by Location'!$K:$K,TEXT(SE_JKS!$H76,"00000000000000"))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Location'!$C:$C,SE_JKS!$J$3,'Purchases by Location'!$K:$K,TEXT(SE_JKS!$H77,"00000000000000"))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Location'!$C:$C,SE_JKS!$J$3,'Purchases by Location'!$K:$K,TEXT(SE_JKS!$H78,"00000000000000"))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Location'!$C:$C,SE_JKS!$J$3,'Purchases by Location'!$K:$K,TEXT(SE_JKS!$H79,"00000000000000"))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Location'!$C:$C,SE_JKS!$J$3,'Purchases by Location'!$K:$K,TEXT(SE_JKS!$H80,"00000000000000"))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Location'!$C:$C,SE_JKS!$J$3,'Purchases by Location'!$K:$K,TEXT(SE_JKS!$H81,"00000000000000"))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Location'!$C:$C,SE_JKS!$J$3,'Purchases by Location'!$K:$K,TEXT(SE_JKS!$H82,"00000000000000"))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Location'!$C:$C,SE_JKS!$J$3,'Purchases by Location'!$K:$K,TEXT(SE_JKS!$H83,"00000000000000"))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Location'!$C:$C,SE_JKS!$J$3,'Purchases by Location'!$K:$K,TEXT(SE_JKS!$H84,"00000000000000"))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Location'!$C:$C,SE_JKS!$J$3,'Purchases by Location'!$K:$K,TEXT(SE_JKS!$H85,"00000000000000"))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Location'!$C:$C,SE_JKS!$J$3,'Purchases by Location'!$K:$K,TEXT(SE_JKS!$H86,"00000000000000"))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Location'!$C:$C,SE_JKS!$J$3,'Purchases by Location'!$K:$K,TEXT(SE_JKS!$H87,"00000000000000"))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Location'!$C:$C,SE_JKS!$J$3,'Purchases by Location'!$K:$K,TEXT(SE_JKS!$H88,"00000000000000"))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Location'!$C:$C,SE_JKS!$J$3,'Purchases by Location'!$K:$K,TEXT(SE_JKS!$H89,"00000000000000"))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Location'!$C:$C,SE_JKS!$J$3,'Purchases by Location'!$K:$K,TEXT(SE_JKS!$H90,"00000000000000"))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Location'!$C:$C,SE_JKS!$J$3,'Purchases by Location'!$K:$K,TEXT(SE_JKS!$H91,"00000000000000"))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Location'!$C:$C,SE_JKS!$J$3,'Purchases by Location'!$K:$K,TEXT(SE_JKS!$H92,"00000000000000"))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Location'!$C:$C,SE_JKS!$J$3,'Purchases by Location'!$K:$K,TEXT(SE_JKS!$H93,"00000000000000"))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Location'!$C:$C,SE_JKS!$J$3,'Purchases by Location'!$K:$K,TEXT(SE_JKS!$H94,"00000000000000"))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Location'!$C:$C,SE_JKS!$J$3,'Purchases by Location'!$K:$K,TEXT(SE_JKS!$H95,"00000000000000"))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Location'!$C:$C,SE_JKS!$J$3,'Purchases by Location'!$K:$K,TEXT(SE_JKS!$H96,"00000000000000"))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Location'!$C:$C,SE_JKS!$J$3,'Purchases by Location'!$K:$K,TEXT(SE_JKS!$H97,"00000000000000"))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Location'!$C:$C,SE_JKS!$J$3,'Purchases by Location'!$K:$K,TEXT(SE_JKS!$H98,"00000000000000"))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Location'!$C:$C,SE_JKS!$J$3,'Purchases by Location'!$K:$K,TEXT(SE_JKS!$H99,"00000000000000"))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Location'!$C:$C,SE_JKS!$J$3,'Purchases by Location'!$K:$K,TEXT(SE_JKS!$H101,"00000000000000"))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Location'!$C:$C,SE_JKS!$J$3,'Purchases by Location'!$K:$K,TEXT(SE_JKS!$H102,"00000000000000"))</f>
        <v>2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Location'!$C:$C,SE_JKS!$J$3,'Purchases by Location'!$K:$K,TEXT(SE_JKS!$H103,"00000000000000"))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Location'!$C:$C,SE_JKS!$J$3,'Purchases by Location'!$K:$K,TEXT(SE_JKS!$H104,"00000000000000"))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Location'!$C:$C,SE_JKS!$J$3,'Purchases by Location'!$K:$K,TEXT(SE_JKS!$H105,"00000000000000"))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Location'!$C:$C,SE_JKS!$J$3,'Purchases by Location'!$K:$K,TEXT(SE_JKS!$H106,"00000000000000"))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Location'!$C:$C,SE_JKS!$J$3,'Purchases by Location'!$K:$K,TEXT(SE_JKS!$H107,"00000000000000"))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Jodi Batten</v>
      </c>
      <c r="E109" s="50" t="str">
        <f>E57</f>
        <v>Food Sales East-MS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h/vNQkLoGuSKVQAibDusRk/0YlguwhGvGU7EZtVykKxM0AqOmsK5b9OwdMjSZBUxBW4kF8ysLsKLaeTIYAMKaA==" saltValue="HPPZDpYAZzh6cJ5fw+Ukv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56" priority="15">
      <formula>$H10&gt;0</formula>
    </cfRule>
  </conditionalFormatting>
  <conditionalFormatting sqref="A108:A112">
    <cfRule type="expression" dxfId="755" priority="3">
      <formula>$G108&gt;0</formula>
    </cfRule>
  </conditionalFormatting>
  <conditionalFormatting sqref="A13:F55 A61:F107 A56:A60 D56:E60">
    <cfRule type="expression" dxfId="754" priority="9">
      <formula>$G13&gt;0</formula>
    </cfRule>
  </conditionalFormatting>
  <conditionalFormatting sqref="B13:B23">
    <cfRule type="duplicateValues" dxfId="753" priority="19"/>
  </conditionalFormatting>
  <conditionalFormatting sqref="B28">
    <cfRule type="duplicateValues" dxfId="752" priority="10"/>
  </conditionalFormatting>
  <conditionalFormatting sqref="B29:B33">
    <cfRule type="duplicateValues" dxfId="751" priority="11"/>
  </conditionalFormatting>
  <conditionalFormatting sqref="B40">
    <cfRule type="duplicateValues" dxfId="750" priority="12"/>
  </conditionalFormatting>
  <conditionalFormatting sqref="B44">
    <cfRule type="duplicateValues" dxfId="749" priority="8"/>
    <cfRule type="duplicateValues" dxfId="748" priority="13"/>
  </conditionalFormatting>
  <conditionalFormatting sqref="B48">
    <cfRule type="duplicateValues" dxfId="747" priority="7"/>
    <cfRule type="duplicateValues" dxfId="746" priority="14"/>
  </conditionalFormatting>
  <conditionalFormatting sqref="B62:B67">
    <cfRule type="duplicateValues" dxfId="745" priority="6"/>
  </conditionalFormatting>
  <conditionalFormatting sqref="B71">
    <cfRule type="duplicateValues" dxfId="744" priority="18"/>
  </conditionalFormatting>
  <conditionalFormatting sqref="B72:B85 B89:B99 B62:B70">
    <cfRule type="duplicateValues" dxfId="743" priority="21"/>
  </conditionalFormatting>
  <conditionalFormatting sqref="B86 B88">
    <cfRule type="duplicateValues" dxfId="742" priority="17"/>
  </conditionalFormatting>
  <conditionalFormatting sqref="B87 B34:B39 B25:B27 B49:B55 B45:B47 B41:B43">
    <cfRule type="duplicateValues" dxfId="741" priority="20"/>
  </conditionalFormatting>
  <conditionalFormatting sqref="B89:B91">
    <cfRule type="duplicateValues" dxfId="740" priority="5"/>
  </conditionalFormatting>
  <conditionalFormatting sqref="B93:B96">
    <cfRule type="duplicateValues" dxfId="739" priority="4"/>
  </conditionalFormatting>
  <conditionalFormatting sqref="B101:B107">
    <cfRule type="duplicateValues" dxfId="738" priority="16"/>
  </conditionalFormatting>
  <conditionalFormatting sqref="D110:D112">
    <cfRule type="expression" dxfId="737" priority="1">
      <formula>$G110&gt;0</formula>
    </cfRule>
  </conditionalFormatting>
  <conditionalFormatting sqref="D108:E109">
    <cfRule type="expression" dxfId="736" priority="2">
      <formula>$G108&gt;0</formula>
    </cfRule>
  </conditionalFormatting>
  <hyperlinks>
    <hyperlink ref="J1" location="Contents!A1" display="Back to Contents" xr:uid="{2A5CBFAD-AF9E-4D0F-9E5B-2F554B0AE34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6C0004-7E75-4FF0-AA47-D13FC1EBE376}">
          <x14:formula1>
            <xm:f>Locations!$L:$L</xm:f>
          </x14:formula1>
          <xm:sqref>J2:M2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110CC-4E49-4DF0-9F06-68AC5E409E1B}">
  <sheetPr codeName="Sheet43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1525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000008500347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SE_KNX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Knoxville, TN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Location'!$C:$C,SE_KNX!$J$3,'Purchases by Location'!$K:$K,TEXT(SE_KNX!$H13,"00000000000000"))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Location'!$C:$C,SE_KNX!$J$3,'Purchases by Location'!$K:$K,TEXT(SE_KNX!$H14,"00000000000000"))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Location'!$C:$C,SE_KNX!$J$3,'Purchases by Location'!$K:$K,TEXT(SE_KNX!$H15,"00000000000000"))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Location'!$C:$C,SE_KNX!$J$3,'Purchases by Location'!$K:$K,TEXT(SE_KNX!$H16,"00000000000000"))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Location'!$C:$C,SE_KNX!$J$3,'Purchases by Location'!$K:$K,TEXT(SE_KNX!$H17,"00000000000000"))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Location'!$C:$C,SE_KNX!$J$3,'Purchases by Location'!$K:$K,TEXT(SE_KNX!$H18,"00000000000000"))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Location'!$C:$C,SE_KNX!$J$3,'Purchases by Location'!$K:$K,TEXT(SE_KNX!$H19,"00000000000000"))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Location'!$C:$C,SE_KNX!$J$3,'Purchases by Location'!$K:$K,TEXT(SE_KNX!$H20,"00000000000000"))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Location'!$C:$C,SE_KNX!$J$3,'Purchases by Location'!$K:$K,TEXT(SE_KNX!$H21,"00000000000000"))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Location'!$C:$C,SE_KNX!$J$3,'Purchases by Location'!$K:$K,TEXT(SE_KNX!$H22,"00000000000000"))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Location'!$C:$C,SE_KNX!$J$3,'Purchases by Location'!$K:$K,TEXT(SE_KNX!$H23,"00000000000000"))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Location'!$C:$C,SE_KNX!$J$3,'Purchases by Location'!$K:$K,TEXT(SE_KNX!$H25,"00000000000000"))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Location'!$C:$C,SE_KNX!$J$3,'Purchases by Location'!$K:$K,TEXT(SE_KNX!$H26,"00000000000000"))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Location'!$C:$C,SE_KNX!$J$3,'Purchases by Location'!$K:$K,TEXT(SE_KNX!$H27,"00000000000000"))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Location'!$C:$C,SE_KNX!$J$3,'Purchases by Location'!$K:$K,TEXT(SE_KNX!$H28,"00000000000000"))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Location'!$C:$C,SE_KNX!$J$3,'Purchases by Location'!$K:$K,TEXT(SE_KNX!$H29,"00000000000000"))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Location'!$C:$C,SE_KNX!$J$3,'Purchases by Location'!$K:$K,TEXT(SE_KNX!$H30,"00000000000000"))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Location'!$C:$C,SE_KNX!$J$3,'Purchases by Location'!$K:$K,TEXT(SE_KNX!$H31,"00000000000000"))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Location'!$C:$C,SE_KNX!$J$3,'Purchases by Location'!$K:$K,TEXT(SE_KNX!$H32,"00000000000000"))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Location'!$C:$C,SE_KNX!$J$3,'Purchases by Location'!$K:$K,TEXT(SE_KNX!$H33,"00000000000000"))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Location'!$C:$C,SE_KNX!$J$3,'Purchases by Location'!$K:$K,TEXT(SE_KNX!$H34,"00000000000000"))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Location'!$C:$C,SE_KNX!$J$3,'Purchases by Location'!$K:$K,TEXT(SE_KNX!$H35,"00000000000000"))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Location'!$C:$C,SE_KNX!$J$3,'Purchases by Location'!$K:$K,TEXT(SE_KNX!$H36,"00000000000000"))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Location'!$C:$C,SE_KNX!$J$3,'Purchases by Location'!$K:$K,TEXT(SE_KNX!$H37,"00000000000000"))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Location'!$C:$C,SE_KNX!$J$3,'Purchases by Location'!$K:$K,TEXT(SE_KNX!$H38,"00000000000000"))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Location'!$C:$C,SE_KNX!$J$3,'Purchases by Location'!$K:$K,TEXT(SE_KNX!$H39,"00000000000000"))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Location'!$C:$C,SE_KNX!$J$3,'Purchases by Location'!$K:$K,TEXT(SE_KNX!$H40,"00000000000000"))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Location'!$C:$C,SE_KNX!$J$3,'Purchases by Location'!$K:$K,TEXT(SE_KNX!$H41,"00000000000000"))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Location'!$C:$C,SE_KNX!$J$3,'Purchases by Location'!$K:$K,TEXT(SE_KNX!$H42,"00000000000000"))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Location'!$C:$C,SE_KNX!$J$3,'Purchases by Location'!$K:$K,TEXT(SE_KNX!$H43,"00000000000000"))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Location'!$C:$C,SE_KNX!$J$3,'Purchases by Location'!$K:$K,TEXT(SE_KNX!$H44,"00000000000000"))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Location'!$C:$C,SE_KNX!$J$3,'Purchases by Location'!$K:$K,TEXT(SE_KNX!$H45,"00000000000000"))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Location'!$C:$C,SE_KNX!$J$3,'Purchases by Location'!$K:$K,TEXT(SE_KNX!$H46,"00000000000000"))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Location'!$C:$C,SE_KNX!$J$3,'Purchases by Location'!$K:$K,TEXT(SE_KNX!$H47,"00000000000000"))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Location'!$C:$C,SE_KNX!$J$3,'Purchases by Location'!$K:$K,TEXT(SE_KNX!$H48,"00000000000000"))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Location'!$C:$C,SE_KNX!$J$3,'Purchases by Location'!$K:$K,TEXT(SE_KNX!$H49,"00000000000000"))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Location'!$C:$C,SE_KNX!$J$3,'Purchases by Location'!$K:$K,TEXT(SE_KNX!$H50,"00000000000000"))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Location'!$C:$C,SE_KNX!$J$3,'Purchases by Location'!$K:$K,TEXT(SE_KNX!$H51,"00000000000000"))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Location'!$C:$C,SE_KNX!$J$3,'Purchases by Location'!$K:$K,TEXT(SE_KNX!$H52,"00000000000000"))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Location'!$C:$C,SE_KNX!$J$3,'Purchases by Location'!$K:$K,TEXT(SE_KNX!$H53,"00000000000000"))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Location'!$C:$C,SE_KNX!$J$3,'Purchases by Location'!$K:$K,TEXT(SE_KNX!$H54,"00000000000000"))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Location'!$C:$C,SE_KNX!$J$3,'Purchases by Location'!$K:$K,TEXT(SE_KNX!$H55,"00000000000000"))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Food Sales East-E.TN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Location'!$C:$C,SE_KNX!$J$3,'Purchases by Location'!$K:$K,TEXT(SE_KNX!$H61,"00000000000000"))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Location'!$C:$C,SE_KNX!$J$3,'Purchases by Location'!$K:$K,TEXT(SE_KNX!$H62,"00000000000000"))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Location'!$C:$C,SE_KNX!$J$3,'Purchases by Location'!$K:$K,TEXT(SE_KNX!$H63,"00000000000000"))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Location'!$C:$C,SE_KNX!$J$3,'Purchases by Location'!$K:$K,TEXT(SE_KNX!$H64,"00000000000000"))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Location'!$C:$C,SE_KNX!$J$3,'Purchases by Location'!$K:$K,TEXT(SE_KNX!$H65,"00000000000000"))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Location'!$C:$C,SE_KNX!$J$3,'Purchases by Location'!$K:$K,TEXT(SE_KNX!$H66,"00000000000000"))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Location'!$C:$C,SE_KNX!$J$3,'Purchases by Location'!$K:$K,TEXT(SE_KNX!$H67,"00000000000000"))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Location'!$C:$C,SE_KNX!$J$3,'Purchases by Location'!$K:$K,TEXT(SE_KNX!$H68,"00000000000000"))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Location'!$C:$C,SE_KNX!$J$3,'Purchases by Location'!$K:$K,TEXT(SE_KNX!$H69,"00000000000000"))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Location'!$C:$C,SE_KNX!$J$3,'Purchases by Location'!$K:$K,TEXT(SE_KNX!$H70,"00000000000000"))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Location'!$C:$C,SE_KNX!$J$3,'Purchases by Location'!$K:$K,TEXT(SE_KNX!$H71,"00000000000000"))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Location'!$C:$C,SE_KNX!$J$3,'Purchases by Location'!$K:$K,TEXT(SE_KNX!$H72,"00000000000000"))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Location'!$C:$C,SE_KNX!$J$3,'Purchases by Location'!$K:$K,TEXT(SE_KNX!$H73,"00000000000000"))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Location'!$C:$C,SE_KNX!$J$3,'Purchases by Location'!$K:$K,TEXT(SE_KNX!$H74,"00000000000000"))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Location'!$C:$C,SE_KNX!$J$3,'Purchases by Location'!$K:$K,TEXT(SE_KNX!$H75,"00000000000000"))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Location'!$C:$C,SE_KNX!$J$3,'Purchases by Location'!$K:$K,TEXT(SE_KNX!$H76,"00000000000000"))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Location'!$C:$C,SE_KNX!$J$3,'Purchases by Location'!$K:$K,TEXT(SE_KNX!$H77,"00000000000000"))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Location'!$C:$C,SE_KNX!$J$3,'Purchases by Location'!$K:$K,TEXT(SE_KNX!$H78,"00000000000000"))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Location'!$C:$C,SE_KNX!$J$3,'Purchases by Location'!$K:$K,TEXT(SE_KNX!$H79,"00000000000000"))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Location'!$C:$C,SE_KNX!$J$3,'Purchases by Location'!$K:$K,TEXT(SE_KNX!$H80,"00000000000000"))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Location'!$C:$C,SE_KNX!$J$3,'Purchases by Location'!$K:$K,TEXT(SE_KNX!$H81,"00000000000000"))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Location'!$C:$C,SE_KNX!$J$3,'Purchases by Location'!$K:$K,TEXT(SE_KNX!$H82,"00000000000000"))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Location'!$C:$C,SE_KNX!$J$3,'Purchases by Location'!$K:$K,TEXT(SE_KNX!$H83,"00000000000000"))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Location'!$C:$C,SE_KNX!$J$3,'Purchases by Location'!$K:$K,TEXT(SE_KNX!$H84,"00000000000000"))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Location'!$C:$C,SE_KNX!$J$3,'Purchases by Location'!$K:$K,TEXT(SE_KNX!$H85,"00000000000000"))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Location'!$C:$C,SE_KNX!$J$3,'Purchases by Location'!$K:$K,TEXT(SE_KNX!$H86,"00000000000000"))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Location'!$C:$C,SE_KNX!$J$3,'Purchases by Location'!$K:$K,TEXT(SE_KNX!$H87,"00000000000000"))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Location'!$C:$C,SE_KNX!$J$3,'Purchases by Location'!$K:$K,TEXT(SE_KNX!$H88,"00000000000000"))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Location'!$C:$C,SE_KNX!$J$3,'Purchases by Location'!$K:$K,TEXT(SE_KNX!$H89,"00000000000000"))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Location'!$C:$C,SE_KNX!$J$3,'Purchases by Location'!$K:$K,TEXT(SE_KNX!$H90,"00000000000000"))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Location'!$C:$C,SE_KNX!$J$3,'Purchases by Location'!$K:$K,TEXT(SE_KNX!$H91,"00000000000000"))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Location'!$C:$C,SE_KNX!$J$3,'Purchases by Location'!$K:$K,TEXT(SE_KNX!$H92,"00000000000000"))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Location'!$C:$C,SE_KNX!$J$3,'Purchases by Location'!$K:$K,TEXT(SE_KNX!$H93,"00000000000000"))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Location'!$C:$C,SE_KNX!$J$3,'Purchases by Location'!$K:$K,TEXT(SE_KNX!$H94,"00000000000000"))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Location'!$C:$C,SE_KNX!$J$3,'Purchases by Location'!$K:$K,TEXT(SE_KNX!$H95,"00000000000000"))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Location'!$C:$C,SE_KNX!$J$3,'Purchases by Location'!$K:$K,TEXT(SE_KNX!$H96,"00000000000000"))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Location'!$C:$C,SE_KNX!$J$3,'Purchases by Location'!$K:$K,TEXT(SE_KNX!$H97,"00000000000000"))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Location'!$C:$C,SE_KNX!$J$3,'Purchases by Location'!$K:$K,TEXT(SE_KNX!$H98,"00000000000000"))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Location'!$C:$C,SE_KNX!$J$3,'Purchases by Location'!$K:$K,TEXT(SE_KNX!$H99,"00000000000000"))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Location'!$C:$C,SE_KNX!$J$3,'Purchases by Location'!$K:$K,TEXT(SE_KNX!$H101,"00000000000000"))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Location'!$C:$C,SE_KNX!$J$3,'Purchases by Location'!$K:$K,TEXT(SE_KNX!$H102,"00000000000000"))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Location'!$C:$C,SE_KNX!$J$3,'Purchases by Location'!$K:$K,TEXT(SE_KNX!$H103,"00000000000000"))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Location'!$C:$C,SE_KNX!$J$3,'Purchases by Location'!$K:$K,TEXT(SE_KNX!$H104,"00000000000000"))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Location'!$C:$C,SE_KNX!$J$3,'Purchases by Location'!$K:$K,TEXT(SE_KNX!$H105,"00000000000000"))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Location'!$C:$C,SE_KNX!$J$3,'Purchases by Location'!$K:$K,TEXT(SE_KNX!$H106,"00000000000000"))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Location'!$C:$C,SE_KNX!$J$3,'Purchases by Location'!$K:$K,TEXT(SE_KNX!$H107,"00000000000000"))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Leslie Reeves</v>
      </c>
      <c r="E109" s="50" t="str">
        <f>E57</f>
        <v>Food Sales East-E.TN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aAdPHZT6oJfobHyHz43xv8Y7iyTv1FatZWOKiu6OA6G07UZYfbOX8RpVVqd+VtWrdWXz+7x2ce6n4aBr2LiC5w==" saltValue="RtHoYcQtR788FL6jVkxAr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35" priority="15">
      <formula>$H10&gt;0</formula>
    </cfRule>
  </conditionalFormatting>
  <conditionalFormatting sqref="A108:A112">
    <cfRule type="expression" dxfId="734" priority="3">
      <formula>$G108&gt;0</formula>
    </cfRule>
  </conditionalFormatting>
  <conditionalFormatting sqref="A13:F55 A61:F107 A56:A60 D56:E60">
    <cfRule type="expression" dxfId="733" priority="9">
      <formula>$G13&gt;0</formula>
    </cfRule>
  </conditionalFormatting>
  <conditionalFormatting sqref="B13:B23">
    <cfRule type="duplicateValues" dxfId="732" priority="19"/>
  </conditionalFormatting>
  <conditionalFormatting sqref="B28">
    <cfRule type="duplicateValues" dxfId="731" priority="10"/>
  </conditionalFormatting>
  <conditionalFormatting sqref="B29:B33">
    <cfRule type="duplicateValues" dxfId="730" priority="11"/>
  </conditionalFormatting>
  <conditionalFormatting sqref="B40">
    <cfRule type="duplicateValues" dxfId="729" priority="12"/>
  </conditionalFormatting>
  <conditionalFormatting sqref="B44">
    <cfRule type="duplicateValues" dxfId="728" priority="8"/>
    <cfRule type="duplicateValues" dxfId="727" priority="13"/>
  </conditionalFormatting>
  <conditionalFormatting sqref="B48">
    <cfRule type="duplicateValues" dxfId="726" priority="7"/>
    <cfRule type="duplicateValues" dxfId="725" priority="14"/>
  </conditionalFormatting>
  <conditionalFormatting sqref="B62:B67">
    <cfRule type="duplicateValues" dxfId="724" priority="6"/>
  </conditionalFormatting>
  <conditionalFormatting sqref="B71">
    <cfRule type="duplicateValues" dxfId="723" priority="18"/>
  </conditionalFormatting>
  <conditionalFormatting sqref="B72:B85 B89:B99 B62:B70">
    <cfRule type="duplicateValues" dxfId="722" priority="21"/>
  </conditionalFormatting>
  <conditionalFormatting sqref="B86 B88">
    <cfRule type="duplicateValues" dxfId="721" priority="17"/>
  </conditionalFormatting>
  <conditionalFormatting sqref="B87 B34:B39 B25:B27 B49:B55 B45:B47 B41:B43">
    <cfRule type="duplicateValues" dxfId="720" priority="20"/>
  </conditionalFormatting>
  <conditionalFormatting sqref="B89:B91">
    <cfRule type="duplicateValues" dxfId="719" priority="5"/>
  </conditionalFormatting>
  <conditionalFormatting sqref="B93:B96">
    <cfRule type="duplicateValues" dxfId="718" priority="4"/>
  </conditionalFormatting>
  <conditionalFormatting sqref="B101:B107">
    <cfRule type="duplicateValues" dxfId="717" priority="16"/>
  </conditionalFormatting>
  <conditionalFormatting sqref="D110:D112">
    <cfRule type="expression" dxfId="716" priority="1">
      <formula>$G110&gt;0</formula>
    </cfRule>
  </conditionalFormatting>
  <conditionalFormatting sqref="D108:E109">
    <cfRule type="expression" dxfId="715" priority="2">
      <formula>$G108&gt;0</formula>
    </cfRule>
  </conditionalFormatting>
  <hyperlinks>
    <hyperlink ref="J1" location="Contents!A1" display="Back to Contents" xr:uid="{4D900F7A-9287-4E0D-98FC-6B10232401E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FD0222F-2C18-4847-A60B-BA2487FF1DB4}">
          <x14:formula1>
            <xm:f>Locations!$L:$L</xm:f>
          </x14:formula1>
          <xm:sqref>J2:M2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79D52-DEFA-40FF-9C7D-E0CE4862D480}">
  <sheetPr codeName="Sheet44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1524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000008500025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SE_MEM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Memphis, TN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Location'!$C:$C,SE_MEM!$J$3,'Purchases by Location'!$K:$K,TEXT(SE_MEM!$H13,"00000000000000"))</f>
        <v>1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Location'!$C:$C,SE_MEM!$J$3,'Purchases by Location'!$K:$K,TEXT(SE_MEM!$H14,"00000000000000"))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Location'!$C:$C,SE_MEM!$J$3,'Purchases by Location'!$K:$K,TEXT(SE_MEM!$H15,"00000000000000"))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Location'!$C:$C,SE_MEM!$J$3,'Purchases by Location'!$K:$K,TEXT(SE_MEM!$H16,"00000000000000"))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Location'!$C:$C,SE_MEM!$J$3,'Purchases by Location'!$K:$K,TEXT(SE_MEM!$H17,"00000000000000"))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Location'!$C:$C,SE_MEM!$J$3,'Purchases by Location'!$K:$K,TEXT(SE_MEM!$H18,"00000000000000"))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Location'!$C:$C,SE_MEM!$J$3,'Purchases by Location'!$K:$K,TEXT(SE_MEM!$H19,"00000000000000"))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Location'!$C:$C,SE_MEM!$J$3,'Purchases by Location'!$K:$K,TEXT(SE_MEM!$H20,"00000000000000"))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Location'!$C:$C,SE_MEM!$J$3,'Purchases by Location'!$K:$K,TEXT(SE_MEM!$H21,"00000000000000"))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Location'!$C:$C,SE_MEM!$J$3,'Purchases by Location'!$K:$K,TEXT(SE_MEM!$H22,"00000000000000"))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Location'!$C:$C,SE_MEM!$J$3,'Purchases by Location'!$K:$K,TEXT(SE_MEM!$H23,"00000000000000"))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Location'!$C:$C,SE_MEM!$J$3,'Purchases by Location'!$K:$K,TEXT(SE_MEM!$H25,"00000000000000"))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Location'!$C:$C,SE_MEM!$J$3,'Purchases by Location'!$K:$K,TEXT(SE_MEM!$H26,"00000000000000"))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Location'!$C:$C,SE_MEM!$J$3,'Purchases by Location'!$K:$K,TEXT(SE_MEM!$H27,"00000000000000"))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Location'!$C:$C,SE_MEM!$J$3,'Purchases by Location'!$K:$K,TEXT(SE_MEM!$H28,"00000000000000"))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Location'!$C:$C,SE_MEM!$J$3,'Purchases by Location'!$K:$K,TEXT(SE_MEM!$H29,"00000000000000"))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Location'!$C:$C,SE_MEM!$J$3,'Purchases by Location'!$K:$K,TEXT(SE_MEM!$H30,"00000000000000"))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Location'!$C:$C,SE_MEM!$J$3,'Purchases by Location'!$K:$K,TEXT(SE_MEM!$H31,"00000000000000"))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Location'!$C:$C,SE_MEM!$J$3,'Purchases by Location'!$K:$K,TEXT(SE_MEM!$H32,"00000000000000"))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Location'!$C:$C,SE_MEM!$J$3,'Purchases by Location'!$K:$K,TEXT(SE_MEM!$H33,"00000000000000"))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Location'!$C:$C,SE_MEM!$J$3,'Purchases by Location'!$K:$K,TEXT(SE_MEM!$H34,"00000000000000"))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Location'!$C:$C,SE_MEM!$J$3,'Purchases by Location'!$K:$K,TEXT(SE_MEM!$H35,"00000000000000"))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Location'!$C:$C,SE_MEM!$J$3,'Purchases by Location'!$K:$K,TEXT(SE_MEM!$H36,"00000000000000"))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Location'!$C:$C,SE_MEM!$J$3,'Purchases by Location'!$K:$K,TEXT(SE_MEM!$H37,"00000000000000"))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Location'!$C:$C,SE_MEM!$J$3,'Purchases by Location'!$K:$K,TEXT(SE_MEM!$H38,"00000000000000"))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Location'!$C:$C,SE_MEM!$J$3,'Purchases by Location'!$K:$K,TEXT(SE_MEM!$H39,"00000000000000"))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Location'!$C:$C,SE_MEM!$J$3,'Purchases by Location'!$K:$K,TEXT(SE_MEM!$H40,"00000000000000"))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Location'!$C:$C,SE_MEM!$J$3,'Purchases by Location'!$K:$K,TEXT(SE_MEM!$H41,"00000000000000"))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Location'!$C:$C,SE_MEM!$J$3,'Purchases by Location'!$K:$K,TEXT(SE_MEM!$H42,"00000000000000"))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Location'!$C:$C,SE_MEM!$J$3,'Purchases by Location'!$K:$K,TEXT(SE_MEM!$H43,"00000000000000"))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Location'!$C:$C,SE_MEM!$J$3,'Purchases by Location'!$K:$K,TEXT(SE_MEM!$H44,"00000000000000"))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Location'!$C:$C,SE_MEM!$J$3,'Purchases by Location'!$K:$K,TEXT(SE_MEM!$H45,"00000000000000"))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Location'!$C:$C,SE_MEM!$J$3,'Purchases by Location'!$K:$K,TEXT(SE_MEM!$H46,"00000000000000"))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Location'!$C:$C,SE_MEM!$J$3,'Purchases by Location'!$K:$K,TEXT(SE_MEM!$H47,"00000000000000"))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Location'!$C:$C,SE_MEM!$J$3,'Purchases by Location'!$K:$K,TEXT(SE_MEM!$H48,"00000000000000"))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Location'!$C:$C,SE_MEM!$J$3,'Purchases by Location'!$K:$K,TEXT(SE_MEM!$H49,"00000000000000"))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Location'!$C:$C,SE_MEM!$J$3,'Purchases by Location'!$K:$K,TEXT(SE_MEM!$H50,"00000000000000"))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Location'!$C:$C,SE_MEM!$J$3,'Purchases by Location'!$K:$K,TEXT(SE_MEM!$H51,"00000000000000"))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Location'!$C:$C,SE_MEM!$J$3,'Purchases by Location'!$K:$K,TEXT(SE_MEM!$H52,"00000000000000"))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Location'!$C:$C,SE_MEM!$J$3,'Purchases by Location'!$K:$K,TEXT(SE_MEM!$H53,"00000000000000"))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Location'!$C:$C,SE_MEM!$J$3,'Purchases by Location'!$K:$K,TEXT(SE_MEM!$H54,"00000000000000"))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Location'!$C:$C,SE_MEM!$J$3,'Purchases by Location'!$K:$K,TEXT(SE_MEM!$H55,"00000000000000"))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Food Sales East-W. TN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Location'!$C:$C,SE_MEM!$J$3,'Purchases by Location'!$K:$K,TEXT(SE_MEM!$H61,"00000000000000"))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Location'!$C:$C,SE_MEM!$J$3,'Purchases by Location'!$K:$K,TEXT(SE_MEM!$H62,"00000000000000"))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Location'!$C:$C,SE_MEM!$J$3,'Purchases by Location'!$K:$K,TEXT(SE_MEM!$H63,"00000000000000"))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Location'!$C:$C,SE_MEM!$J$3,'Purchases by Location'!$K:$K,TEXT(SE_MEM!$H64,"00000000000000"))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Location'!$C:$C,SE_MEM!$J$3,'Purchases by Location'!$K:$K,TEXT(SE_MEM!$H65,"00000000000000"))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Location'!$C:$C,SE_MEM!$J$3,'Purchases by Location'!$K:$K,TEXT(SE_MEM!$H66,"00000000000000"))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Location'!$C:$C,SE_MEM!$J$3,'Purchases by Location'!$K:$K,TEXT(SE_MEM!$H67,"00000000000000"))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Location'!$C:$C,SE_MEM!$J$3,'Purchases by Location'!$K:$K,TEXT(SE_MEM!$H68,"00000000000000"))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Location'!$C:$C,SE_MEM!$J$3,'Purchases by Location'!$K:$K,TEXT(SE_MEM!$H69,"00000000000000"))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Location'!$C:$C,SE_MEM!$J$3,'Purchases by Location'!$K:$K,TEXT(SE_MEM!$H70,"00000000000000"))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Location'!$C:$C,SE_MEM!$J$3,'Purchases by Location'!$K:$K,TEXT(SE_MEM!$H71,"00000000000000"))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Location'!$C:$C,SE_MEM!$J$3,'Purchases by Location'!$K:$K,TEXT(SE_MEM!$H72,"00000000000000"))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Location'!$C:$C,SE_MEM!$J$3,'Purchases by Location'!$K:$K,TEXT(SE_MEM!$H73,"00000000000000"))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Location'!$C:$C,SE_MEM!$J$3,'Purchases by Location'!$K:$K,TEXT(SE_MEM!$H74,"00000000000000"))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Location'!$C:$C,SE_MEM!$J$3,'Purchases by Location'!$K:$K,TEXT(SE_MEM!$H75,"00000000000000"))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Location'!$C:$C,SE_MEM!$J$3,'Purchases by Location'!$K:$K,TEXT(SE_MEM!$H76,"00000000000000"))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Location'!$C:$C,SE_MEM!$J$3,'Purchases by Location'!$K:$K,TEXT(SE_MEM!$H77,"00000000000000"))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Location'!$C:$C,SE_MEM!$J$3,'Purchases by Location'!$K:$K,TEXT(SE_MEM!$H78,"00000000000000"))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Location'!$C:$C,SE_MEM!$J$3,'Purchases by Location'!$K:$K,TEXT(SE_MEM!$H79,"00000000000000"))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Location'!$C:$C,SE_MEM!$J$3,'Purchases by Location'!$K:$K,TEXT(SE_MEM!$H80,"00000000000000"))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Location'!$C:$C,SE_MEM!$J$3,'Purchases by Location'!$K:$K,TEXT(SE_MEM!$H81,"00000000000000"))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Location'!$C:$C,SE_MEM!$J$3,'Purchases by Location'!$K:$K,TEXT(SE_MEM!$H82,"00000000000000"))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Location'!$C:$C,SE_MEM!$J$3,'Purchases by Location'!$K:$K,TEXT(SE_MEM!$H83,"00000000000000"))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Location'!$C:$C,SE_MEM!$J$3,'Purchases by Location'!$K:$K,TEXT(SE_MEM!$H84,"00000000000000"))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Location'!$C:$C,SE_MEM!$J$3,'Purchases by Location'!$K:$K,TEXT(SE_MEM!$H85,"00000000000000"))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Location'!$C:$C,SE_MEM!$J$3,'Purchases by Location'!$K:$K,TEXT(SE_MEM!$H86,"00000000000000"))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Location'!$C:$C,SE_MEM!$J$3,'Purchases by Location'!$K:$K,TEXT(SE_MEM!$H87,"00000000000000"))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Location'!$C:$C,SE_MEM!$J$3,'Purchases by Location'!$K:$K,TEXT(SE_MEM!$H88,"00000000000000"))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Location'!$C:$C,SE_MEM!$J$3,'Purchases by Location'!$K:$K,TEXT(SE_MEM!$H89,"00000000000000"))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Location'!$C:$C,SE_MEM!$J$3,'Purchases by Location'!$K:$K,TEXT(SE_MEM!$H90,"00000000000000"))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Location'!$C:$C,SE_MEM!$J$3,'Purchases by Location'!$K:$K,TEXT(SE_MEM!$H91,"00000000000000"))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Location'!$C:$C,SE_MEM!$J$3,'Purchases by Location'!$K:$K,TEXT(SE_MEM!$H92,"00000000000000"))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Location'!$C:$C,SE_MEM!$J$3,'Purchases by Location'!$K:$K,TEXT(SE_MEM!$H93,"00000000000000"))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Location'!$C:$C,SE_MEM!$J$3,'Purchases by Location'!$K:$K,TEXT(SE_MEM!$H94,"00000000000000"))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Location'!$C:$C,SE_MEM!$J$3,'Purchases by Location'!$K:$K,TEXT(SE_MEM!$H95,"00000000000000"))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Location'!$C:$C,SE_MEM!$J$3,'Purchases by Location'!$K:$K,TEXT(SE_MEM!$H96,"00000000000000"))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Location'!$C:$C,SE_MEM!$J$3,'Purchases by Location'!$K:$K,TEXT(SE_MEM!$H97,"00000000000000"))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Location'!$C:$C,SE_MEM!$J$3,'Purchases by Location'!$K:$K,TEXT(SE_MEM!$H98,"00000000000000"))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Location'!$C:$C,SE_MEM!$J$3,'Purchases by Location'!$K:$K,TEXT(SE_MEM!$H99,"00000000000000"))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Location'!$C:$C,SE_MEM!$J$3,'Purchases by Location'!$K:$K,TEXT(SE_MEM!$H101,"00000000000000"))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Location'!$C:$C,SE_MEM!$J$3,'Purchases by Location'!$K:$K,TEXT(SE_MEM!$H102,"00000000000000"))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Location'!$C:$C,SE_MEM!$J$3,'Purchases by Location'!$K:$K,TEXT(SE_MEM!$H103,"00000000000000"))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Location'!$C:$C,SE_MEM!$J$3,'Purchases by Location'!$K:$K,TEXT(SE_MEM!$H104,"00000000000000"))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Location'!$C:$C,SE_MEM!$J$3,'Purchases by Location'!$K:$K,TEXT(SE_MEM!$H105,"00000000000000"))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Location'!$C:$C,SE_MEM!$J$3,'Purchases by Location'!$K:$K,TEXT(SE_MEM!$H106,"00000000000000"))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Location'!$C:$C,SE_MEM!$J$3,'Purchases by Location'!$K:$K,TEXT(SE_MEM!$H107,"00000000000000"))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Leslie Reeves</v>
      </c>
      <c r="E109" s="50" t="str">
        <f>E57</f>
        <v>Food Sales East-W. TN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rQy5QmimLjBnkFpaJ48tyyxWTKpol4oi1OfabwJCTkJC8k41lkWb/jxMklTu41tmuYkrGKAjbi19Og0bBKrUrg==" saltValue="EsgPfLPqyN33fj7vNKwRl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714" priority="15">
      <formula>$H10&gt;0</formula>
    </cfRule>
  </conditionalFormatting>
  <conditionalFormatting sqref="A108:A112">
    <cfRule type="expression" dxfId="713" priority="3">
      <formula>$G108&gt;0</formula>
    </cfRule>
  </conditionalFormatting>
  <conditionalFormatting sqref="A13:F55 A61:F107 A56:A60 D56:E60">
    <cfRule type="expression" dxfId="712" priority="9">
      <formula>$G13&gt;0</formula>
    </cfRule>
  </conditionalFormatting>
  <conditionalFormatting sqref="B13:B23">
    <cfRule type="duplicateValues" dxfId="711" priority="19"/>
  </conditionalFormatting>
  <conditionalFormatting sqref="B28">
    <cfRule type="duplicateValues" dxfId="710" priority="10"/>
  </conditionalFormatting>
  <conditionalFormatting sqref="B29:B33">
    <cfRule type="duplicateValues" dxfId="709" priority="11"/>
  </conditionalFormatting>
  <conditionalFormatting sqref="B40">
    <cfRule type="duplicateValues" dxfId="708" priority="12"/>
  </conditionalFormatting>
  <conditionalFormatting sqref="B44">
    <cfRule type="duplicateValues" dxfId="707" priority="8"/>
    <cfRule type="duplicateValues" dxfId="706" priority="13"/>
  </conditionalFormatting>
  <conditionalFormatting sqref="B48">
    <cfRule type="duplicateValues" dxfId="705" priority="7"/>
    <cfRule type="duplicateValues" dxfId="704" priority="14"/>
  </conditionalFormatting>
  <conditionalFormatting sqref="B62:B67">
    <cfRule type="duplicateValues" dxfId="703" priority="6"/>
  </conditionalFormatting>
  <conditionalFormatting sqref="B71">
    <cfRule type="duplicateValues" dxfId="702" priority="18"/>
  </conditionalFormatting>
  <conditionalFormatting sqref="B72:B85 B89:B99 B62:B70">
    <cfRule type="duplicateValues" dxfId="701" priority="21"/>
  </conditionalFormatting>
  <conditionalFormatting sqref="B86 B88">
    <cfRule type="duplicateValues" dxfId="700" priority="17"/>
  </conditionalFormatting>
  <conditionalFormatting sqref="B87 B34:B39 B25:B27 B49:B55 B45:B47 B41:B43">
    <cfRule type="duplicateValues" dxfId="699" priority="20"/>
  </conditionalFormatting>
  <conditionalFormatting sqref="B89:B91">
    <cfRule type="duplicateValues" dxfId="698" priority="5"/>
  </conditionalFormatting>
  <conditionalFormatting sqref="B93:B96">
    <cfRule type="duplicateValues" dxfId="697" priority="4"/>
  </conditionalFormatting>
  <conditionalFormatting sqref="B101:B107">
    <cfRule type="duplicateValues" dxfId="696" priority="16"/>
  </conditionalFormatting>
  <conditionalFormatting sqref="D110:D112">
    <cfRule type="expression" dxfId="695" priority="1">
      <formula>$G110&gt;0</formula>
    </cfRule>
  </conditionalFormatting>
  <conditionalFormatting sqref="D108:E109">
    <cfRule type="expression" dxfId="694" priority="2">
      <formula>$G108&gt;0</formula>
    </cfRule>
  </conditionalFormatting>
  <hyperlinks>
    <hyperlink ref="J1" location="Contents!A1" display="Back to Contents" xr:uid="{1D09E45C-E47D-404F-B861-28D8EDAEC9E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59883F1-AEAF-4D2E-9976-887177D621A3}">
          <x14:formula1>
            <xm:f>Locations!$L:$L</xm:f>
          </x14:formula1>
          <xm:sqref>J2:M2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B4EAD-3BB9-4E84-AFA2-0BF3C438AD1F}">
  <sheetPr codeName="Sheet45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1520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000008500060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SE_NLA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New Orleans, LA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Location'!$C:$C,SE_NLA!$J$3,'Purchases by Location'!$K:$K,TEXT(SE_NLA!$H13,"00000000000000"))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Location'!$C:$C,SE_NLA!$J$3,'Purchases by Location'!$K:$K,TEXT(SE_NLA!$H14,"00000000000000"))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Location'!$C:$C,SE_NLA!$J$3,'Purchases by Location'!$K:$K,TEXT(SE_NLA!$H15,"00000000000000"))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Location'!$C:$C,SE_NLA!$J$3,'Purchases by Location'!$K:$K,TEXT(SE_NLA!$H16,"00000000000000"))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Location'!$C:$C,SE_NLA!$J$3,'Purchases by Location'!$K:$K,TEXT(SE_NLA!$H17,"00000000000000"))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Location'!$C:$C,SE_NLA!$J$3,'Purchases by Location'!$K:$K,TEXT(SE_NLA!$H18,"00000000000000"))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Location'!$C:$C,SE_NLA!$J$3,'Purchases by Location'!$K:$K,TEXT(SE_NLA!$H19,"00000000000000"))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Location'!$C:$C,SE_NLA!$J$3,'Purchases by Location'!$K:$K,TEXT(SE_NLA!$H20,"00000000000000"))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Location'!$C:$C,SE_NLA!$J$3,'Purchases by Location'!$K:$K,TEXT(SE_NLA!$H21,"00000000000000"))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Location'!$C:$C,SE_NLA!$J$3,'Purchases by Location'!$K:$K,TEXT(SE_NLA!$H22,"00000000000000"))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Location'!$C:$C,SE_NLA!$J$3,'Purchases by Location'!$K:$K,TEXT(SE_NLA!$H23,"00000000000000"))</f>
        <v>1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Location'!$C:$C,SE_NLA!$J$3,'Purchases by Location'!$K:$K,TEXT(SE_NLA!$H25,"00000000000000"))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Location'!$C:$C,SE_NLA!$J$3,'Purchases by Location'!$K:$K,TEXT(SE_NLA!$H26,"00000000000000"))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Location'!$C:$C,SE_NLA!$J$3,'Purchases by Location'!$K:$K,TEXT(SE_NLA!$H27,"00000000000000"))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Location'!$C:$C,SE_NLA!$J$3,'Purchases by Location'!$K:$K,TEXT(SE_NLA!$H28,"00000000000000"))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Location'!$C:$C,SE_NLA!$J$3,'Purchases by Location'!$K:$K,TEXT(SE_NLA!$H29,"00000000000000"))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Location'!$C:$C,SE_NLA!$J$3,'Purchases by Location'!$K:$K,TEXT(SE_NLA!$H30,"00000000000000"))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Location'!$C:$C,SE_NLA!$J$3,'Purchases by Location'!$K:$K,TEXT(SE_NLA!$H31,"00000000000000"))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Location'!$C:$C,SE_NLA!$J$3,'Purchases by Location'!$K:$K,TEXT(SE_NLA!$H32,"00000000000000"))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Location'!$C:$C,SE_NLA!$J$3,'Purchases by Location'!$K:$K,TEXT(SE_NLA!$H33,"00000000000000"))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Location'!$C:$C,SE_NLA!$J$3,'Purchases by Location'!$K:$K,TEXT(SE_NLA!$H34,"00000000000000"))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Location'!$C:$C,SE_NLA!$J$3,'Purchases by Location'!$K:$K,TEXT(SE_NLA!$H35,"00000000000000"))</f>
        <v>1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Location'!$C:$C,SE_NLA!$J$3,'Purchases by Location'!$K:$K,TEXT(SE_NLA!$H36,"00000000000000"))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Location'!$C:$C,SE_NLA!$J$3,'Purchases by Location'!$K:$K,TEXT(SE_NLA!$H37,"00000000000000"))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Location'!$C:$C,SE_NLA!$J$3,'Purchases by Location'!$K:$K,TEXT(SE_NLA!$H38,"00000000000000"))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Location'!$C:$C,SE_NLA!$J$3,'Purchases by Location'!$K:$K,TEXT(SE_NLA!$H39,"00000000000000"))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Location'!$C:$C,SE_NLA!$J$3,'Purchases by Location'!$K:$K,TEXT(SE_NLA!$H40,"00000000000000"))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Location'!$C:$C,SE_NLA!$J$3,'Purchases by Location'!$K:$K,TEXT(SE_NLA!$H41,"00000000000000"))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Location'!$C:$C,SE_NLA!$J$3,'Purchases by Location'!$K:$K,TEXT(SE_NLA!$H42,"00000000000000"))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Location'!$C:$C,SE_NLA!$J$3,'Purchases by Location'!$K:$K,TEXT(SE_NLA!$H43,"00000000000000"))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Location'!$C:$C,SE_NLA!$J$3,'Purchases by Location'!$K:$K,TEXT(SE_NLA!$H44,"00000000000000"))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Location'!$C:$C,SE_NLA!$J$3,'Purchases by Location'!$K:$K,TEXT(SE_NLA!$H45,"00000000000000"))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Location'!$C:$C,SE_NLA!$J$3,'Purchases by Location'!$K:$K,TEXT(SE_NLA!$H46,"00000000000000"))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Location'!$C:$C,SE_NLA!$J$3,'Purchases by Location'!$K:$K,TEXT(SE_NLA!$H47,"00000000000000"))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Location'!$C:$C,SE_NLA!$J$3,'Purchases by Location'!$K:$K,TEXT(SE_NLA!$H48,"00000000000000"))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Location'!$C:$C,SE_NLA!$J$3,'Purchases by Location'!$K:$K,TEXT(SE_NLA!$H49,"00000000000000"))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Location'!$C:$C,SE_NLA!$J$3,'Purchases by Location'!$K:$K,TEXT(SE_NLA!$H50,"00000000000000"))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Location'!$C:$C,SE_NLA!$J$3,'Purchases by Location'!$K:$K,TEXT(SE_NLA!$H51,"00000000000000"))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Location'!$C:$C,SE_NLA!$J$3,'Purchases by Location'!$K:$K,TEXT(SE_NLA!$H52,"00000000000000"))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Location'!$C:$C,SE_NLA!$J$3,'Purchases by Location'!$K:$K,TEXT(SE_NLA!$H53,"00000000000000"))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Location'!$C:$C,SE_NLA!$J$3,'Purchases by Location'!$K:$K,TEXT(SE_NLA!$H54,"00000000000000"))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Location'!$C:$C,SE_NLA!$J$3,'Purchases by Location'!$K:$K,TEXT(SE_NLA!$H55,"00000000000000"))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Eiserloh Company-LA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Location'!$C:$C,SE_NLA!$J$3,'Purchases by Location'!$K:$K,TEXT(SE_NLA!$H61,"00000000000000"))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Location'!$C:$C,SE_NLA!$J$3,'Purchases by Location'!$K:$K,TEXT(SE_NLA!$H62,"00000000000000"))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Location'!$C:$C,SE_NLA!$J$3,'Purchases by Location'!$K:$K,TEXT(SE_NLA!$H63,"00000000000000"))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Location'!$C:$C,SE_NLA!$J$3,'Purchases by Location'!$K:$K,TEXT(SE_NLA!$H64,"00000000000000"))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Location'!$C:$C,SE_NLA!$J$3,'Purchases by Location'!$K:$K,TEXT(SE_NLA!$H65,"00000000000000"))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Location'!$C:$C,SE_NLA!$J$3,'Purchases by Location'!$K:$K,TEXT(SE_NLA!$H66,"00000000000000"))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Location'!$C:$C,SE_NLA!$J$3,'Purchases by Location'!$K:$K,TEXT(SE_NLA!$H67,"00000000000000"))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Location'!$C:$C,SE_NLA!$J$3,'Purchases by Location'!$K:$K,TEXT(SE_NLA!$H68,"00000000000000"))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Location'!$C:$C,SE_NLA!$J$3,'Purchases by Location'!$K:$K,TEXT(SE_NLA!$H69,"00000000000000"))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Location'!$C:$C,SE_NLA!$J$3,'Purchases by Location'!$K:$K,TEXT(SE_NLA!$H70,"00000000000000"))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Location'!$C:$C,SE_NLA!$J$3,'Purchases by Location'!$K:$K,TEXT(SE_NLA!$H71,"00000000000000"))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Location'!$C:$C,SE_NLA!$J$3,'Purchases by Location'!$K:$K,TEXT(SE_NLA!$H72,"00000000000000"))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Location'!$C:$C,SE_NLA!$J$3,'Purchases by Location'!$K:$K,TEXT(SE_NLA!$H73,"00000000000000"))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Location'!$C:$C,SE_NLA!$J$3,'Purchases by Location'!$K:$K,TEXT(SE_NLA!$H74,"00000000000000"))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Location'!$C:$C,SE_NLA!$J$3,'Purchases by Location'!$K:$K,TEXT(SE_NLA!$H75,"00000000000000"))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Location'!$C:$C,SE_NLA!$J$3,'Purchases by Location'!$K:$K,TEXT(SE_NLA!$H76,"00000000000000"))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Location'!$C:$C,SE_NLA!$J$3,'Purchases by Location'!$K:$K,TEXT(SE_NLA!$H77,"00000000000000"))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Location'!$C:$C,SE_NLA!$J$3,'Purchases by Location'!$K:$K,TEXT(SE_NLA!$H78,"00000000000000"))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Location'!$C:$C,SE_NLA!$J$3,'Purchases by Location'!$K:$K,TEXT(SE_NLA!$H79,"00000000000000"))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Location'!$C:$C,SE_NLA!$J$3,'Purchases by Location'!$K:$K,TEXT(SE_NLA!$H80,"00000000000000"))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Location'!$C:$C,SE_NLA!$J$3,'Purchases by Location'!$K:$K,TEXT(SE_NLA!$H81,"00000000000000"))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Location'!$C:$C,SE_NLA!$J$3,'Purchases by Location'!$K:$K,TEXT(SE_NLA!$H82,"00000000000000"))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Location'!$C:$C,SE_NLA!$J$3,'Purchases by Location'!$K:$K,TEXT(SE_NLA!$H83,"00000000000000"))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Location'!$C:$C,SE_NLA!$J$3,'Purchases by Location'!$K:$K,TEXT(SE_NLA!$H84,"00000000000000"))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Location'!$C:$C,SE_NLA!$J$3,'Purchases by Location'!$K:$K,TEXT(SE_NLA!$H85,"00000000000000"))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Location'!$C:$C,SE_NLA!$J$3,'Purchases by Location'!$K:$K,TEXT(SE_NLA!$H86,"00000000000000"))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Location'!$C:$C,SE_NLA!$J$3,'Purchases by Location'!$K:$K,TEXT(SE_NLA!$H87,"00000000000000"))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Location'!$C:$C,SE_NLA!$J$3,'Purchases by Location'!$K:$K,TEXT(SE_NLA!$H88,"00000000000000"))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Location'!$C:$C,SE_NLA!$J$3,'Purchases by Location'!$K:$K,TEXT(SE_NLA!$H89,"00000000000000"))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Location'!$C:$C,SE_NLA!$J$3,'Purchases by Location'!$K:$K,TEXT(SE_NLA!$H90,"00000000000000"))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Location'!$C:$C,SE_NLA!$J$3,'Purchases by Location'!$K:$K,TEXT(SE_NLA!$H91,"00000000000000"))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Location'!$C:$C,SE_NLA!$J$3,'Purchases by Location'!$K:$K,TEXT(SE_NLA!$H92,"00000000000000"))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Location'!$C:$C,SE_NLA!$J$3,'Purchases by Location'!$K:$K,TEXT(SE_NLA!$H93,"00000000000000"))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Location'!$C:$C,SE_NLA!$J$3,'Purchases by Location'!$K:$K,TEXT(SE_NLA!$H94,"00000000000000"))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Location'!$C:$C,SE_NLA!$J$3,'Purchases by Location'!$K:$K,TEXT(SE_NLA!$H95,"00000000000000"))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Location'!$C:$C,SE_NLA!$J$3,'Purchases by Location'!$K:$K,TEXT(SE_NLA!$H96,"00000000000000"))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Location'!$C:$C,SE_NLA!$J$3,'Purchases by Location'!$K:$K,TEXT(SE_NLA!$H97,"00000000000000"))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Location'!$C:$C,SE_NLA!$J$3,'Purchases by Location'!$K:$K,TEXT(SE_NLA!$H98,"00000000000000"))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Location'!$C:$C,SE_NLA!$J$3,'Purchases by Location'!$K:$K,TEXT(SE_NLA!$H99,"00000000000000"))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Location'!$C:$C,SE_NLA!$J$3,'Purchases by Location'!$K:$K,TEXT(SE_NLA!$H101,"00000000000000"))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Location'!$C:$C,SE_NLA!$J$3,'Purchases by Location'!$K:$K,TEXT(SE_NLA!$H102,"00000000000000"))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Location'!$C:$C,SE_NLA!$J$3,'Purchases by Location'!$K:$K,TEXT(SE_NLA!$H103,"00000000000000"))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Location'!$C:$C,SE_NLA!$J$3,'Purchases by Location'!$K:$K,TEXT(SE_NLA!$H104,"00000000000000"))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Location'!$C:$C,SE_NLA!$J$3,'Purchases by Location'!$K:$K,TEXT(SE_NLA!$H105,"00000000000000"))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Location'!$C:$C,SE_NLA!$J$3,'Purchases by Location'!$K:$K,TEXT(SE_NLA!$H106,"00000000000000"))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Location'!$C:$C,SE_NLA!$J$3,'Purchases by Location'!$K:$K,TEXT(SE_NLA!$H107,"00000000000000"))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Jodi Batten</v>
      </c>
      <c r="E109" s="50" t="str">
        <f>E57</f>
        <v>Eiserloh Company-LA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wWgaTF7+L2343ucBQ5qvVHhrbOFJZ50+4/Er3HL1ytP8fgHeuYsEuAqo869g++7DL4oxRw3y4E4fjC+QAYJ2Jg==" saltValue="sxRQzA0EmsedK35tdTzDd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93" priority="15">
      <formula>$H10&gt;0</formula>
    </cfRule>
  </conditionalFormatting>
  <conditionalFormatting sqref="A108:A112">
    <cfRule type="expression" dxfId="692" priority="3">
      <formula>$G108&gt;0</formula>
    </cfRule>
  </conditionalFormatting>
  <conditionalFormatting sqref="A13:F55 A61:F107 A56:A60 D56:E60">
    <cfRule type="expression" dxfId="691" priority="9">
      <formula>$G13&gt;0</formula>
    </cfRule>
  </conditionalFormatting>
  <conditionalFormatting sqref="B13:B23">
    <cfRule type="duplicateValues" dxfId="690" priority="19"/>
  </conditionalFormatting>
  <conditionalFormatting sqref="B28">
    <cfRule type="duplicateValues" dxfId="689" priority="10"/>
  </conditionalFormatting>
  <conditionalFormatting sqref="B29:B33">
    <cfRule type="duplicateValues" dxfId="688" priority="11"/>
  </conditionalFormatting>
  <conditionalFormatting sqref="B40">
    <cfRule type="duplicateValues" dxfId="687" priority="12"/>
  </conditionalFormatting>
  <conditionalFormatting sqref="B44">
    <cfRule type="duplicateValues" dxfId="686" priority="8"/>
    <cfRule type="duplicateValues" dxfId="685" priority="13"/>
  </conditionalFormatting>
  <conditionalFormatting sqref="B48">
    <cfRule type="duplicateValues" dxfId="684" priority="7"/>
    <cfRule type="duplicateValues" dxfId="683" priority="14"/>
  </conditionalFormatting>
  <conditionalFormatting sqref="B62:B67">
    <cfRule type="duplicateValues" dxfId="682" priority="6"/>
  </conditionalFormatting>
  <conditionalFormatting sqref="B71">
    <cfRule type="duplicateValues" dxfId="681" priority="18"/>
  </conditionalFormatting>
  <conditionalFormatting sqref="B72:B85 B89:B99 B62:B70">
    <cfRule type="duplicateValues" dxfId="680" priority="21"/>
  </conditionalFormatting>
  <conditionalFormatting sqref="B86 B88">
    <cfRule type="duplicateValues" dxfId="679" priority="17"/>
  </conditionalFormatting>
  <conditionalFormatting sqref="B87 B34:B39 B25:B27 B49:B55 B45:B47 B41:B43">
    <cfRule type="duplicateValues" dxfId="678" priority="20"/>
  </conditionalFormatting>
  <conditionalFormatting sqref="B89:B91">
    <cfRule type="duplicateValues" dxfId="677" priority="5"/>
  </conditionalFormatting>
  <conditionalFormatting sqref="B93:B96">
    <cfRule type="duplicateValues" dxfId="676" priority="4"/>
  </conditionalFormatting>
  <conditionalFormatting sqref="B101:B107">
    <cfRule type="duplicateValues" dxfId="675" priority="16"/>
  </conditionalFormatting>
  <conditionalFormatting sqref="D110:D112">
    <cfRule type="expression" dxfId="674" priority="1">
      <formula>$G110&gt;0</formula>
    </cfRule>
  </conditionalFormatting>
  <conditionalFormatting sqref="D108:E109">
    <cfRule type="expression" dxfId="673" priority="2">
      <formula>$G108&gt;0</formula>
    </cfRule>
  </conditionalFormatting>
  <hyperlinks>
    <hyperlink ref="J1" location="Contents!A1" display="Back to Contents" xr:uid="{6D39E0C8-BC52-49FA-82FD-3BCDE375460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2DE7E7-0665-4621-958C-93DDCBCC74E7}">
          <x14:formula1>
            <xm:f>Locations!$L:$L</xm:f>
          </x14:formula1>
          <xm:sqref>J2:M2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97EC7-3743-4199-BB57-EDA3802326D4}">
  <sheetPr codeName="Sheet46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1366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000008500001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SE_NSH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Nashville, TN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Location'!$C:$C,SE_NSH!$J$3,'Purchases by Location'!$K:$K,TEXT(SE_NSH!$H13,"00000000000000"))</f>
        <v>1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Location'!$C:$C,SE_NSH!$J$3,'Purchases by Location'!$K:$K,TEXT(SE_NSH!$H14,"00000000000000"))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Location'!$C:$C,SE_NSH!$J$3,'Purchases by Location'!$K:$K,TEXT(SE_NSH!$H15,"00000000000000"))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Location'!$C:$C,SE_NSH!$J$3,'Purchases by Location'!$K:$K,TEXT(SE_NSH!$H16,"00000000000000"))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Location'!$C:$C,SE_NSH!$J$3,'Purchases by Location'!$K:$K,TEXT(SE_NSH!$H17,"00000000000000"))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Location'!$C:$C,SE_NSH!$J$3,'Purchases by Location'!$K:$K,TEXT(SE_NSH!$H18,"00000000000000"))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Location'!$C:$C,SE_NSH!$J$3,'Purchases by Location'!$K:$K,TEXT(SE_NSH!$H19,"00000000000000"))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Location'!$C:$C,SE_NSH!$J$3,'Purchases by Location'!$K:$K,TEXT(SE_NSH!$H20,"00000000000000"))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Location'!$C:$C,SE_NSH!$J$3,'Purchases by Location'!$K:$K,TEXT(SE_NSH!$H21,"00000000000000"))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Location'!$C:$C,SE_NSH!$J$3,'Purchases by Location'!$K:$K,TEXT(SE_NSH!$H22,"00000000000000"))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Location'!$C:$C,SE_NSH!$J$3,'Purchases by Location'!$K:$K,TEXT(SE_NSH!$H23,"00000000000000"))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Location'!$C:$C,SE_NSH!$J$3,'Purchases by Location'!$K:$K,TEXT(SE_NSH!$H25,"00000000000000"))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Location'!$C:$C,SE_NSH!$J$3,'Purchases by Location'!$K:$K,TEXT(SE_NSH!$H26,"00000000000000"))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Location'!$C:$C,SE_NSH!$J$3,'Purchases by Location'!$K:$K,TEXT(SE_NSH!$H27,"00000000000000"))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Location'!$C:$C,SE_NSH!$J$3,'Purchases by Location'!$K:$K,TEXT(SE_NSH!$H28,"00000000000000"))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Location'!$C:$C,SE_NSH!$J$3,'Purchases by Location'!$K:$K,TEXT(SE_NSH!$H29,"00000000000000"))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Location'!$C:$C,SE_NSH!$J$3,'Purchases by Location'!$K:$K,TEXT(SE_NSH!$H30,"00000000000000"))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Location'!$C:$C,SE_NSH!$J$3,'Purchases by Location'!$K:$K,TEXT(SE_NSH!$H31,"00000000000000"))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Location'!$C:$C,SE_NSH!$J$3,'Purchases by Location'!$K:$K,TEXT(SE_NSH!$H32,"00000000000000"))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Location'!$C:$C,SE_NSH!$J$3,'Purchases by Location'!$K:$K,TEXT(SE_NSH!$H33,"00000000000000"))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Location'!$C:$C,SE_NSH!$J$3,'Purchases by Location'!$K:$K,TEXT(SE_NSH!$H34,"00000000000000"))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Location'!$C:$C,SE_NSH!$J$3,'Purchases by Location'!$K:$K,TEXT(SE_NSH!$H35,"00000000000000"))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Location'!$C:$C,SE_NSH!$J$3,'Purchases by Location'!$K:$K,TEXT(SE_NSH!$H36,"00000000000000"))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Location'!$C:$C,SE_NSH!$J$3,'Purchases by Location'!$K:$K,TEXT(SE_NSH!$H37,"00000000000000"))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Location'!$C:$C,SE_NSH!$J$3,'Purchases by Location'!$K:$K,TEXT(SE_NSH!$H38,"00000000000000"))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Location'!$C:$C,SE_NSH!$J$3,'Purchases by Location'!$K:$K,TEXT(SE_NSH!$H39,"00000000000000"))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Location'!$C:$C,SE_NSH!$J$3,'Purchases by Location'!$K:$K,TEXT(SE_NSH!$H40,"00000000000000"))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Location'!$C:$C,SE_NSH!$J$3,'Purchases by Location'!$K:$K,TEXT(SE_NSH!$H41,"00000000000000"))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Location'!$C:$C,SE_NSH!$J$3,'Purchases by Location'!$K:$K,TEXT(SE_NSH!$H42,"00000000000000"))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Location'!$C:$C,SE_NSH!$J$3,'Purchases by Location'!$K:$K,TEXT(SE_NSH!$H43,"00000000000000"))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Location'!$C:$C,SE_NSH!$J$3,'Purchases by Location'!$K:$K,TEXT(SE_NSH!$H44,"00000000000000"))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Location'!$C:$C,SE_NSH!$J$3,'Purchases by Location'!$K:$K,TEXT(SE_NSH!$H45,"00000000000000"))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Location'!$C:$C,SE_NSH!$J$3,'Purchases by Location'!$K:$K,TEXT(SE_NSH!$H46,"00000000000000"))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Location'!$C:$C,SE_NSH!$J$3,'Purchases by Location'!$K:$K,TEXT(SE_NSH!$H47,"00000000000000"))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Location'!$C:$C,SE_NSH!$J$3,'Purchases by Location'!$K:$K,TEXT(SE_NSH!$H48,"00000000000000"))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Location'!$C:$C,SE_NSH!$J$3,'Purchases by Location'!$K:$K,TEXT(SE_NSH!$H49,"00000000000000"))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Location'!$C:$C,SE_NSH!$J$3,'Purchases by Location'!$K:$K,TEXT(SE_NSH!$H50,"00000000000000"))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Location'!$C:$C,SE_NSH!$J$3,'Purchases by Location'!$K:$K,TEXT(SE_NSH!$H51,"00000000000000"))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Location'!$C:$C,SE_NSH!$J$3,'Purchases by Location'!$K:$K,TEXT(SE_NSH!$H52,"00000000000000"))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Location'!$C:$C,SE_NSH!$J$3,'Purchases by Location'!$K:$K,TEXT(SE_NSH!$H53,"00000000000000"))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Location'!$C:$C,SE_NSH!$J$3,'Purchases by Location'!$K:$K,TEXT(SE_NSH!$H54,"00000000000000"))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Location'!$C:$C,SE_NSH!$J$3,'Purchases by Location'!$K:$K,TEXT(SE_NSH!$H55,"00000000000000"))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Food Sales East-E.TN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Location'!$C:$C,SE_NSH!$J$3,'Purchases by Location'!$K:$K,TEXT(SE_NSH!$H61,"00000000000000"))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Location'!$C:$C,SE_NSH!$J$3,'Purchases by Location'!$K:$K,TEXT(SE_NSH!$H62,"00000000000000"))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Location'!$C:$C,SE_NSH!$J$3,'Purchases by Location'!$K:$K,TEXT(SE_NSH!$H63,"00000000000000"))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Location'!$C:$C,SE_NSH!$J$3,'Purchases by Location'!$K:$K,TEXT(SE_NSH!$H64,"00000000000000"))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Location'!$C:$C,SE_NSH!$J$3,'Purchases by Location'!$K:$K,TEXT(SE_NSH!$H65,"00000000000000"))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Location'!$C:$C,SE_NSH!$J$3,'Purchases by Location'!$K:$K,TEXT(SE_NSH!$H66,"00000000000000"))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Location'!$C:$C,SE_NSH!$J$3,'Purchases by Location'!$K:$K,TEXT(SE_NSH!$H67,"00000000000000"))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Location'!$C:$C,SE_NSH!$J$3,'Purchases by Location'!$K:$K,TEXT(SE_NSH!$H68,"00000000000000"))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Location'!$C:$C,SE_NSH!$J$3,'Purchases by Location'!$K:$K,TEXT(SE_NSH!$H69,"00000000000000"))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Location'!$C:$C,SE_NSH!$J$3,'Purchases by Location'!$K:$K,TEXT(SE_NSH!$H70,"00000000000000"))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Location'!$C:$C,SE_NSH!$J$3,'Purchases by Location'!$K:$K,TEXT(SE_NSH!$H71,"00000000000000"))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Location'!$C:$C,SE_NSH!$J$3,'Purchases by Location'!$K:$K,TEXT(SE_NSH!$H72,"00000000000000"))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Location'!$C:$C,SE_NSH!$J$3,'Purchases by Location'!$K:$K,TEXT(SE_NSH!$H73,"00000000000000"))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Location'!$C:$C,SE_NSH!$J$3,'Purchases by Location'!$K:$K,TEXT(SE_NSH!$H74,"00000000000000"))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Location'!$C:$C,SE_NSH!$J$3,'Purchases by Location'!$K:$K,TEXT(SE_NSH!$H75,"00000000000000"))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Location'!$C:$C,SE_NSH!$J$3,'Purchases by Location'!$K:$K,TEXT(SE_NSH!$H76,"00000000000000"))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Location'!$C:$C,SE_NSH!$J$3,'Purchases by Location'!$K:$K,TEXT(SE_NSH!$H77,"00000000000000"))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Location'!$C:$C,SE_NSH!$J$3,'Purchases by Location'!$K:$K,TEXT(SE_NSH!$H78,"00000000000000"))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Location'!$C:$C,SE_NSH!$J$3,'Purchases by Location'!$K:$K,TEXT(SE_NSH!$H79,"00000000000000"))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Location'!$C:$C,SE_NSH!$J$3,'Purchases by Location'!$K:$K,TEXT(SE_NSH!$H80,"00000000000000"))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Location'!$C:$C,SE_NSH!$J$3,'Purchases by Location'!$K:$K,TEXT(SE_NSH!$H81,"00000000000000"))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Location'!$C:$C,SE_NSH!$J$3,'Purchases by Location'!$K:$K,TEXT(SE_NSH!$H82,"00000000000000"))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Location'!$C:$C,SE_NSH!$J$3,'Purchases by Location'!$K:$K,TEXT(SE_NSH!$H83,"00000000000000"))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Location'!$C:$C,SE_NSH!$J$3,'Purchases by Location'!$K:$K,TEXT(SE_NSH!$H84,"00000000000000"))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Location'!$C:$C,SE_NSH!$J$3,'Purchases by Location'!$K:$K,TEXT(SE_NSH!$H85,"00000000000000"))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Location'!$C:$C,SE_NSH!$J$3,'Purchases by Location'!$K:$K,TEXT(SE_NSH!$H86,"00000000000000"))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Location'!$C:$C,SE_NSH!$J$3,'Purchases by Location'!$K:$K,TEXT(SE_NSH!$H87,"00000000000000"))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Location'!$C:$C,SE_NSH!$J$3,'Purchases by Location'!$K:$K,TEXT(SE_NSH!$H88,"00000000000000"))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Location'!$C:$C,SE_NSH!$J$3,'Purchases by Location'!$K:$K,TEXT(SE_NSH!$H89,"00000000000000"))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Location'!$C:$C,SE_NSH!$J$3,'Purchases by Location'!$K:$K,TEXT(SE_NSH!$H90,"00000000000000"))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Location'!$C:$C,SE_NSH!$J$3,'Purchases by Location'!$K:$K,TEXT(SE_NSH!$H91,"00000000000000"))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Location'!$C:$C,SE_NSH!$J$3,'Purchases by Location'!$K:$K,TEXT(SE_NSH!$H92,"00000000000000"))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Location'!$C:$C,SE_NSH!$J$3,'Purchases by Location'!$K:$K,TEXT(SE_NSH!$H93,"00000000000000"))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Location'!$C:$C,SE_NSH!$J$3,'Purchases by Location'!$K:$K,TEXT(SE_NSH!$H94,"00000000000000"))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Location'!$C:$C,SE_NSH!$J$3,'Purchases by Location'!$K:$K,TEXT(SE_NSH!$H95,"00000000000000"))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Location'!$C:$C,SE_NSH!$J$3,'Purchases by Location'!$K:$K,TEXT(SE_NSH!$H96,"00000000000000"))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Location'!$C:$C,SE_NSH!$J$3,'Purchases by Location'!$K:$K,TEXT(SE_NSH!$H97,"00000000000000"))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Location'!$C:$C,SE_NSH!$J$3,'Purchases by Location'!$K:$K,TEXT(SE_NSH!$H98,"00000000000000"))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Location'!$C:$C,SE_NSH!$J$3,'Purchases by Location'!$K:$K,TEXT(SE_NSH!$H99,"00000000000000"))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Location'!$C:$C,SE_NSH!$J$3,'Purchases by Location'!$K:$K,TEXT(SE_NSH!$H101,"00000000000000"))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Location'!$C:$C,SE_NSH!$J$3,'Purchases by Location'!$K:$K,TEXT(SE_NSH!$H102,"00000000000000"))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Location'!$C:$C,SE_NSH!$J$3,'Purchases by Location'!$K:$K,TEXT(SE_NSH!$H103,"00000000000000"))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Location'!$C:$C,SE_NSH!$J$3,'Purchases by Location'!$K:$K,TEXT(SE_NSH!$H104,"00000000000000"))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Location'!$C:$C,SE_NSH!$J$3,'Purchases by Location'!$K:$K,TEXT(SE_NSH!$H105,"00000000000000"))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Location'!$C:$C,SE_NSH!$J$3,'Purchases by Location'!$K:$K,TEXT(SE_NSH!$H106,"00000000000000"))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Location'!$C:$C,SE_NSH!$J$3,'Purchases by Location'!$K:$K,TEXT(SE_NSH!$H107,"00000000000000"))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Leslie Reeves</v>
      </c>
      <c r="E109" s="50" t="str">
        <f>E57</f>
        <v>Food Sales East-E.TN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42BU0XNsDhdmcJpQLg7eSJykq1M+/oqbAqskQqJ7jP7oeuJV2aeZM7W03AXgh44jJyvSkGxLCRMrkQIh85HkwA==" saltValue="7OZKHQWKZielxeii28RXh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72" priority="15">
      <formula>$H10&gt;0</formula>
    </cfRule>
  </conditionalFormatting>
  <conditionalFormatting sqref="A108:A112">
    <cfRule type="expression" dxfId="671" priority="3">
      <formula>$G108&gt;0</formula>
    </cfRule>
  </conditionalFormatting>
  <conditionalFormatting sqref="A13:F55 A61:F107 A56:A60 D56:E60">
    <cfRule type="expression" dxfId="670" priority="9">
      <formula>$G13&gt;0</formula>
    </cfRule>
  </conditionalFormatting>
  <conditionalFormatting sqref="B13:B23">
    <cfRule type="duplicateValues" dxfId="669" priority="19"/>
  </conditionalFormatting>
  <conditionalFormatting sqref="B28">
    <cfRule type="duplicateValues" dxfId="668" priority="10"/>
  </conditionalFormatting>
  <conditionalFormatting sqref="B29:B33">
    <cfRule type="duplicateValues" dxfId="667" priority="11"/>
  </conditionalFormatting>
  <conditionalFormatting sqref="B40">
    <cfRule type="duplicateValues" dxfId="666" priority="12"/>
  </conditionalFormatting>
  <conditionalFormatting sqref="B44">
    <cfRule type="duplicateValues" dxfId="665" priority="8"/>
    <cfRule type="duplicateValues" dxfId="664" priority="13"/>
  </conditionalFormatting>
  <conditionalFormatting sqref="B48">
    <cfRule type="duplicateValues" dxfId="663" priority="7"/>
    <cfRule type="duplicateValues" dxfId="662" priority="14"/>
  </conditionalFormatting>
  <conditionalFormatting sqref="B62:B67">
    <cfRule type="duplicateValues" dxfId="661" priority="6"/>
  </conditionalFormatting>
  <conditionalFormatting sqref="B71">
    <cfRule type="duplicateValues" dxfId="660" priority="18"/>
  </conditionalFormatting>
  <conditionalFormatting sqref="B72:B85 B89:B99 B62:B70">
    <cfRule type="duplicateValues" dxfId="659" priority="21"/>
  </conditionalFormatting>
  <conditionalFormatting sqref="B86 B88">
    <cfRule type="duplicateValues" dxfId="658" priority="17"/>
  </conditionalFormatting>
  <conditionalFormatting sqref="B87 B34:B39 B25:B27 B49:B55 B45:B47 B41:B43">
    <cfRule type="duplicateValues" dxfId="657" priority="20"/>
  </conditionalFormatting>
  <conditionalFormatting sqref="B89:B91">
    <cfRule type="duplicateValues" dxfId="656" priority="5"/>
  </conditionalFormatting>
  <conditionalFormatting sqref="B93:B96">
    <cfRule type="duplicateValues" dxfId="655" priority="4"/>
  </conditionalFormatting>
  <conditionalFormatting sqref="B101:B107">
    <cfRule type="duplicateValues" dxfId="654" priority="16"/>
  </conditionalFormatting>
  <conditionalFormatting sqref="D110:D112">
    <cfRule type="expression" dxfId="653" priority="1">
      <formula>$G110&gt;0</formula>
    </cfRule>
  </conditionalFormatting>
  <conditionalFormatting sqref="D108:E109">
    <cfRule type="expression" dxfId="652" priority="2">
      <formula>$G108&gt;0</formula>
    </cfRule>
  </conditionalFormatting>
  <hyperlinks>
    <hyperlink ref="J1" location="Contents!A1" display="Back to Contents" xr:uid="{3D55F340-186B-48A5-A533-67DBAC7D870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8B79C4-03DC-4BDD-BD58-0D26B719D4E8}">
          <x14:formula1>
            <xm:f>Locations!$L:$L</xm:f>
          </x14:formula1>
          <xm:sqref>J2:M2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CFF63-ADEE-442B-9379-AC52B5403BF2}">
  <sheetPr codeName="Sheet47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1523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000008500341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SE_RLG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Raleigh, NC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Location'!$C:$C,SE_RLG!$J$3,'Purchases by Location'!$K:$K,TEXT(SE_RLG!$H13,"00000000000000"))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Location'!$C:$C,SE_RLG!$J$3,'Purchases by Location'!$K:$K,TEXT(SE_RLG!$H14,"00000000000000"))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Location'!$C:$C,SE_RLG!$J$3,'Purchases by Location'!$K:$K,TEXT(SE_RLG!$H15,"00000000000000"))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Location'!$C:$C,SE_RLG!$J$3,'Purchases by Location'!$K:$K,TEXT(SE_RLG!$H16,"00000000000000"))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Location'!$C:$C,SE_RLG!$J$3,'Purchases by Location'!$K:$K,TEXT(SE_RLG!$H17,"00000000000000"))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Location'!$C:$C,SE_RLG!$J$3,'Purchases by Location'!$K:$K,TEXT(SE_RLG!$H18,"00000000000000"))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Location'!$C:$C,SE_RLG!$J$3,'Purchases by Location'!$K:$K,TEXT(SE_RLG!$H19,"00000000000000"))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Location'!$C:$C,SE_RLG!$J$3,'Purchases by Location'!$K:$K,TEXT(SE_RLG!$H20,"00000000000000"))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Location'!$C:$C,SE_RLG!$J$3,'Purchases by Location'!$K:$K,TEXT(SE_RLG!$H21,"00000000000000"))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Location'!$C:$C,SE_RLG!$J$3,'Purchases by Location'!$K:$K,TEXT(SE_RLG!$H22,"00000000000000"))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Location'!$C:$C,SE_RLG!$J$3,'Purchases by Location'!$K:$K,TEXT(SE_RLG!$H23,"00000000000000"))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Location'!$C:$C,SE_RLG!$J$3,'Purchases by Location'!$K:$K,TEXT(SE_RLG!$H25,"00000000000000"))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Location'!$C:$C,SE_RLG!$J$3,'Purchases by Location'!$K:$K,TEXT(SE_RLG!$H26,"00000000000000"))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Location'!$C:$C,SE_RLG!$J$3,'Purchases by Location'!$K:$K,TEXT(SE_RLG!$H27,"00000000000000"))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Location'!$C:$C,SE_RLG!$J$3,'Purchases by Location'!$K:$K,TEXT(SE_RLG!$H28,"00000000000000"))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Location'!$C:$C,SE_RLG!$J$3,'Purchases by Location'!$K:$K,TEXT(SE_RLG!$H29,"00000000000000"))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Location'!$C:$C,SE_RLG!$J$3,'Purchases by Location'!$K:$K,TEXT(SE_RLG!$H30,"00000000000000"))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Location'!$C:$C,SE_RLG!$J$3,'Purchases by Location'!$K:$K,TEXT(SE_RLG!$H31,"00000000000000"))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Location'!$C:$C,SE_RLG!$J$3,'Purchases by Location'!$K:$K,TEXT(SE_RLG!$H32,"00000000000000"))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Location'!$C:$C,SE_RLG!$J$3,'Purchases by Location'!$K:$K,TEXT(SE_RLG!$H33,"00000000000000"))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Location'!$C:$C,SE_RLG!$J$3,'Purchases by Location'!$K:$K,TEXT(SE_RLG!$H34,"00000000000000"))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Location'!$C:$C,SE_RLG!$J$3,'Purchases by Location'!$K:$K,TEXT(SE_RLG!$H35,"00000000000000"))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Location'!$C:$C,SE_RLG!$J$3,'Purchases by Location'!$K:$K,TEXT(SE_RLG!$H36,"00000000000000"))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Location'!$C:$C,SE_RLG!$J$3,'Purchases by Location'!$K:$K,TEXT(SE_RLG!$H37,"00000000000000"))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Location'!$C:$C,SE_RLG!$J$3,'Purchases by Location'!$K:$K,TEXT(SE_RLG!$H38,"00000000000000"))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Location'!$C:$C,SE_RLG!$J$3,'Purchases by Location'!$K:$K,TEXT(SE_RLG!$H39,"00000000000000"))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Location'!$C:$C,SE_RLG!$J$3,'Purchases by Location'!$K:$K,TEXT(SE_RLG!$H40,"00000000000000"))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Location'!$C:$C,SE_RLG!$J$3,'Purchases by Location'!$K:$K,TEXT(SE_RLG!$H41,"00000000000000"))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Location'!$C:$C,SE_RLG!$J$3,'Purchases by Location'!$K:$K,TEXT(SE_RLG!$H42,"00000000000000"))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Location'!$C:$C,SE_RLG!$J$3,'Purchases by Location'!$K:$K,TEXT(SE_RLG!$H43,"00000000000000"))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Location'!$C:$C,SE_RLG!$J$3,'Purchases by Location'!$K:$K,TEXT(SE_RLG!$H44,"00000000000000"))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Location'!$C:$C,SE_RLG!$J$3,'Purchases by Location'!$K:$K,TEXT(SE_RLG!$H45,"00000000000000"))</f>
        <v>1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Location'!$C:$C,SE_RLG!$J$3,'Purchases by Location'!$K:$K,TEXT(SE_RLG!$H46,"00000000000000"))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Location'!$C:$C,SE_RLG!$J$3,'Purchases by Location'!$K:$K,TEXT(SE_RLG!$H47,"00000000000000"))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Location'!$C:$C,SE_RLG!$J$3,'Purchases by Location'!$K:$K,TEXT(SE_RLG!$H48,"00000000000000"))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Location'!$C:$C,SE_RLG!$J$3,'Purchases by Location'!$K:$K,TEXT(SE_RLG!$H49,"00000000000000"))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Location'!$C:$C,SE_RLG!$J$3,'Purchases by Location'!$K:$K,TEXT(SE_RLG!$H50,"00000000000000"))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Location'!$C:$C,SE_RLG!$J$3,'Purchases by Location'!$K:$K,TEXT(SE_RLG!$H51,"00000000000000"))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Location'!$C:$C,SE_RLG!$J$3,'Purchases by Location'!$K:$K,TEXT(SE_RLG!$H52,"00000000000000"))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Location'!$C:$C,SE_RLG!$J$3,'Purchases by Location'!$K:$K,TEXT(SE_RLG!$H53,"00000000000000"))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Location'!$C:$C,SE_RLG!$J$3,'Purchases by Location'!$K:$K,TEXT(SE_RLG!$H54,"00000000000000"))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Location'!$C:$C,SE_RLG!$J$3,'Purchases by Location'!$K:$K,TEXT(SE_RLG!$H55,"00000000000000"))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Mike Seibert</v>
      </c>
      <c r="B57" s="48"/>
      <c r="C57" s="48"/>
      <c r="D57" s="25" t="str">
        <f>_xlfn.XLOOKUP($J$3,Locations!A:A,Locations!H:H)</f>
        <v>Todd Holmes</v>
      </c>
      <c r="E57" s="50" t="str">
        <f>IFERROR(VLOOKUP($J$3,Locations!A:I,9,0),"")</f>
        <v>Food Sales East-NC/SC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Manager Corporate Accounts </v>
      </c>
      <c r="B58" s="49"/>
      <c r="C58" s="49"/>
      <c r="D58" s="4" t="str">
        <f>_xlfn.XLOOKUP($D$57,Locations!S:S,Locations!T:T)</f>
        <v>Sr Regional Sales Manager -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mseibert@REDGOLD.com</v>
      </c>
      <c r="B59" s="49"/>
      <c r="C59" s="49"/>
      <c r="D59" s="4" t="str">
        <f>_xlfn.XLOOKUP($D$57,Locations!S:S,Locations!U:U)</f>
        <v>tholmes@REDGOLD.com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770.833.1105 </v>
      </c>
      <c r="B60" s="49"/>
      <c r="C60" s="49"/>
      <c r="D60" s="4" t="str">
        <f>_xlfn.XLOOKUP($D$57,Locations!S:S,Locations!V:V)</f>
        <v>484.239.1621 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Location'!$C:$C,SE_RLG!$J$3,'Purchases by Location'!$K:$K,TEXT(SE_RLG!$H61,"00000000000000"))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Location'!$C:$C,SE_RLG!$J$3,'Purchases by Location'!$K:$K,TEXT(SE_RLG!$H62,"00000000000000"))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Location'!$C:$C,SE_RLG!$J$3,'Purchases by Location'!$K:$K,TEXT(SE_RLG!$H63,"00000000000000"))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Location'!$C:$C,SE_RLG!$J$3,'Purchases by Location'!$K:$K,TEXT(SE_RLG!$H64,"00000000000000"))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Location'!$C:$C,SE_RLG!$J$3,'Purchases by Location'!$K:$K,TEXT(SE_RLG!$H65,"00000000000000"))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Location'!$C:$C,SE_RLG!$J$3,'Purchases by Location'!$K:$K,TEXT(SE_RLG!$H66,"00000000000000"))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Location'!$C:$C,SE_RLG!$J$3,'Purchases by Location'!$K:$K,TEXT(SE_RLG!$H67,"00000000000000"))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Location'!$C:$C,SE_RLG!$J$3,'Purchases by Location'!$K:$K,TEXT(SE_RLG!$H68,"00000000000000"))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Location'!$C:$C,SE_RLG!$J$3,'Purchases by Location'!$K:$K,TEXT(SE_RLG!$H69,"00000000000000"))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Location'!$C:$C,SE_RLG!$J$3,'Purchases by Location'!$K:$K,TEXT(SE_RLG!$H70,"00000000000000"))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Location'!$C:$C,SE_RLG!$J$3,'Purchases by Location'!$K:$K,TEXT(SE_RLG!$H71,"00000000000000"))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Location'!$C:$C,SE_RLG!$J$3,'Purchases by Location'!$K:$K,TEXT(SE_RLG!$H72,"00000000000000"))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Location'!$C:$C,SE_RLG!$J$3,'Purchases by Location'!$K:$K,TEXT(SE_RLG!$H73,"00000000000000"))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Location'!$C:$C,SE_RLG!$J$3,'Purchases by Location'!$K:$K,TEXT(SE_RLG!$H74,"00000000000000"))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Location'!$C:$C,SE_RLG!$J$3,'Purchases by Location'!$K:$K,TEXT(SE_RLG!$H75,"00000000000000"))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Location'!$C:$C,SE_RLG!$J$3,'Purchases by Location'!$K:$K,TEXT(SE_RLG!$H76,"00000000000000"))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Location'!$C:$C,SE_RLG!$J$3,'Purchases by Location'!$K:$K,TEXT(SE_RLG!$H77,"00000000000000"))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Location'!$C:$C,SE_RLG!$J$3,'Purchases by Location'!$K:$K,TEXT(SE_RLG!$H78,"00000000000000"))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Location'!$C:$C,SE_RLG!$J$3,'Purchases by Location'!$K:$K,TEXT(SE_RLG!$H79,"00000000000000"))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Location'!$C:$C,SE_RLG!$J$3,'Purchases by Location'!$K:$K,TEXT(SE_RLG!$H80,"00000000000000"))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Location'!$C:$C,SE_RLG!$J$3,'Purchases by Location'!$K:$K,TEXT(SE_RLG!$H81,"00000000000000"))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Location'!$C:$C,SE_RLG!$J$3,'Purchases by Location'!$K:$K,TEXT(SE_RLG!$H82,"00000000000000"))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Location'!$C:$C,SE_RLG!$J$3,'Purchases by Location'!$K:$K,TEXT(SE_RLG!$H83,"00000000000000"))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Location'!$C:$C,SE_RLG!$J$3,'Purchases by Location'!$K:$K,TEXT(SE_RLG!$H84,"00000000000000"))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Location'!$C:$C,SE_RLG!$J$3,'Purchases by Location'!$K:$K,TEXT(SE_RLG!$H85,"00000000000000"))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Location'!$C:$C,SE_RLG!$J$3,'Purchases by Location'!$K:$K,TEXT(SE_RLG!$H86,"00000000000000"))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Location'!$C:$C,SE_RLG!$J$3,'Purchases by Location'!$K:$K,TEXT(SE_RLG!$H87,"00000000000000"))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Location'!$C:$C,SE_RLG!$J$3,'Purchases by Location'!$K:$K,TEXT(SE_RLG!$H88,"00000000000000"))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Location'!$C:$C,SE_RLG!$J$3,'Purchases by Location'!$K:$K,TEXT(SE_RLG!$H89,"00000000000000"))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Location'!$C:$C,SE_RLG!$J$3,'Purchases by Location'!$K:$K,TEXT(SE_RLG!$H90,"00000000000000"))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Location'!$C:$C,SE_RLG!$J$3,'Purchases by Location'!$K:$K,TEXT(SE_RLG!$H91,"00000000000000"))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Location'!$C:$C,SE_RLG!$J$3,'Purchases by Location'!$K:$K,TEXT(SE_RLG!$H92,"00000000000000"))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Location'!$C:$C,SE_RLG!$J$3,'Purchases by Location'!$K:$K,TEXT(SE_RLG!$H93,"00000000000000"))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Location'!$C:$C,SE_RLG!$J$3,'Purchases by Location'!$K:$K,TEXT(SE_RLG!$H94,"00000000000000"))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Location'!$C:$C,SE_RLG!$J$3,'Purchases by Location'!$K:$K,TEXT(SE_RLG!$H95,"00000000000000"))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Location'!$C:$C,SE_RLG!$J$3,'Purchases by Location'!$K:$K,TEXT(SE_RLG!$H96,"00000000000000"))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Location'!$C:$C,SE_RLG!$J$3,'Purchases by Location'!$K:$K,TEXT(SE_RLG!$H97,"00000000000000"))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Location'!$C:$C,SE_RLG!$J$3,'Purchases by Location'!$K:$K,TEXT(SE_RLG!$H98,"00000000000000"))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Location'!$C:$C,SE_RLG!$J$3,'Purchases by Location'!$K:$K,TEXT(SE_RLG!$H99,"00000000000000"))</f>
        <v>1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Location'!$C:$C,SE_RLG!$J$3,'Purchases by Location'!$K:$K,TEXT(SE_RLG!$H101,"00000000000000"))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Location'!$C:$C,SE_RLG!$J$3,'Purchases by Location'!$K:$K,TEXT(SE_RLG!$H102,"00000000000000"))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Location'!$C:$C,SE_RLG!$J$3,'Purchases by Location'!$K:$K,TEXT(SE_RLG!$H103,"00000000000000"))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Location'!$C:$C,SE_RLG!$J$3,'Purchases by Location'!$K:$K,TEXT(SE_RLG!$H104,"00000000000000"))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Location'!$C:$C,SE_RLG!$J$3,'Purchases by Location'!$K:$K,TEXT(SE_RLG!$H105,"00000000000000"))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Location'!$C:$C,SE_RLG!$J$3,'Purchases by Location'!$K:$K,TEXT(SE_RLG!$H106,"00000000000000"))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Location'!$C:$C,SE_RLG!$J$3,'Purchases by Location'!$K:$K,TEXT(SE_RLG!$H107,"00000000000000"))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Mike Seibert</v>
      </c>
      <c r="B109" s="48"/>
      <c r="C109" s="48"/>
      <c r="D109" s="25" t="str">
        <f>D57</f>
        <v>Todd Holmes</v>
      </c>
      <c r="E109" s="50" t="str">
        <f>E57</f>
        <v>Food Sales East-NC/SC</v>
      </c>
      <c r="F109" s="50"/>
      <c r="G109" s="5"/>
    </row>
    <row r="110" spans="1:8" s="1" customFormat="1" ht="13" x14ac:dyDescent="0.3">
      <c r="A110" s="49" t="str">
        <f>A58</f>
        <v xml:space="preserve">National Sales Manager Corporate Accounts </v>
      </c>
      <c r="B110" s="49"/>
      <c r="C110" s="49"/>
      <c r="D110" s="49" t="str">
        <f>D58</f>
        <v>Sr Regional Sales Manager - Education / K12 Advisor</v>
      </c>
      <c r="E110" s="49"/>
      <c r="F110" s="49"/>
      <c r="G110" s="5"/>
    </row>
    <row r="111" spans="1:8" s="1" customFormat="1" ht="13" x14ac:dyDescent="0.3">
      <c r="A111" s="49" t="str">
        <f>A59</f>
        <v>mseibert@REDGOLD.com</v>
      </c>
      <c r="B111" s="49"/>
      <c r="C111" s="49"/>
      <c r="D111" s="49" t="str">
        <f>D59</f>
        <v>tholmes@REDGOLD.com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770.833.1105 </v>
      </c>
      <c r="B112" s="49"/>
      <c r="C112" s="49"/>
      <c r="D112" s="49" t="str">
        <f>D60</f>
        <v>484.239.1621 </v>
      </c>
      <c r="E112" s="49"/>
      <c r="F112" s="49"/>
      <c r="G112" s="5"/>
    </row>
  </sheetData>
  <sheetProtection algorithmName="SHA-512" hashValue="DQr937coN2y0aMRWkj6ikiP9DqLN6lCbLbSBKWH65Tqv6gHOkAY+oWmSHC9rq2eoME5w5WuAIPupXeUGVrAEdQ==" saltValue="gUqTdVFZwC6R/T2wCwtOK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51" priority="15">
      <formula>$H10&gt;0</formula>
    </cfRule>
  </conditionalFormatting>
  <conditionalFormatting sqref="A108:A112">
    <cfRule type="expression" dxfId="650" priority="3">
      <formula>$G108&gt;0</formula>
    </cfRule>
  </conditionalFormatting>
  <conditionalFormatting sqref="A13:F55 A61:F107 A56:A60 D56:E60">
    <cfRule type="expression" dxfId="649" priority="9">
      <formula>$G13&gt;0</formula>
    </cfRule>
  </conditionalFormatting>
  <conditionalFormatting sqref="B13:B23">
    <cfRule type="duplicateValues" dxfId="648" priority="19"/>
  </conditionalFormatting>
  <conditionalFormatting sqref="B28">
    <cfRule type="duplicateValues" dxfId="647" priority="10"/>
  </conditionalFormatting>
  <conditionalFormatting sqref="B29:B33">
    <cfRule type="duplicateValues" dxfId="646" priority="11"/>
  </conditionalFormatting>
  <conditionalFormatting sqref="B40">
    <cfRule type="duplicateValues" dxfId="645" priority="12"/>
  </conditionalFormatting>
  <conditionalFormatting sqref="B44">
    <cfRule type="duplicateValues" dxfId="644" priority="8"/>
    <cfRule type="duplicateValues" dxfId="643" priority="13"/>
  </conditionalFormatting>
  <conditionalFormatting sqref="B48">
    <cfRule type="duplicateValues" dxfId="642" priority="7"/>
    <cfRule type="duplicateValues" dxfId="641" priority="14"/>
  </conditionalFormatting>
  <conditionalFormatting sqref="B62:B67">
    <cfRule type="duplicateValues" dxfId="640" priority="6"/>
  </conditionalFormatting>
  <conditionalFormatting sqref="B71">
    <cfRule type="duplicateValues" dxfId="639" priority="18"/>
  </conditionalFormatting>
  <conditionalFormatting sqref="B72:B85 B89:B99 B62:B70">
    <cfRule type="duplicateValues" dxfId="638" priority="21"/>
  </conditionalFormatting>
  <conditionalFormatting sqref="B86 B88">
    <cfRule type="duplicateValues" dxfId="637" priority="17"/>
  </conditionalFormatting>
  <conditionalFormatting sqref="B87 B34:B39 B25:B27 B49:B55 B45:B47 B41:B43">
    <cfRule type="duplicateValues" dxfId="636" priority="20"/>
  </conditionalFormatting>
  <conditionalFormatting sqref="B89:B91">
    <cfRule type="duplicateValues" dxfId="635" priority="5"/>
  </conditionalFormatting>
  <conditionalFormatting sqref="B93:B96">
    <cfRule type="duplicateValues" dxfId="634" priority="4"/>
  </conditionalFormatting>
  <conditionalFormatting sqref="B101:B107">
    <cfRule type="duplicateValues" dxfId="633" priority="16"/>
  </conditionalFormatting>
  <conditionalFormatting sqref="D110:D112">
    <cfRule type="expression" dxfId="632" priority="1">
      <formula>$G110&gt;0</formula>
    </cfRule>
  </conditionalFormatting>
  <conditionalFormatting sqref="D108:E109">
    <cfRule type="expression" dxfId="631" priority="2">
      <formula>$G108&gt;0</formula>
    </cfRule>
  </conditionalFormatting>
  <hyperlinks>
    <hyperlink ref="J1" location="Contents!A1" display="Back to Contents" xr:uid="{E2DB900A-2A3D-4D84-9C00-0AE5C01A337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8814F3-92E1-4499-9F83-90E89F622201}">
          <x14:formula1>
            <xm:f>Locations!$L:$L</xm:f>
          </x14:formula1>
          <xm:sqref>J2:M2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99600-B731-4A2C-A011-FE4A9CD7BC6F}">
  <sheetPr codeName="Sheet48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1011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000008500348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SE_BSE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Baugh SE RDC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Location'!$C:$C,SE_BSE!$J$3,'Purchases by Location'!$K:$K,TEXT(SE_BSE!$H13,"00000000000000"))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Location'!$C:$C,SE_BSE!$J$3,'Purchases by Location'!$K:$K,TEXT(SE_BSE!$H14,"00000000000000"))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Location'!$C:$C,SE_BSE!$J$3,'Purchases by Location'!$K:$K,TEXT(SE_BSE!$H15,"00000000000000"))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Location'!$C:$C,SE_BSE!$J$3,'Purchases by Location'!$K:$K,TEXT(SE_BSE!$H16,"00000000000000"))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Location'!$C:$C,SE_BSE!$J$3,'Purchases by Location'!$K:$K,TEXT(SE_BSE!$H17,"00000000000000"))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Location'!$C:$C,SE_BSE!$J$3,'Purchases by Location'!$K:$K,TEXT(SE_BSE!$H18,"00000000000000"))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Location'!$C:$C,SE_BSE!$J$3,'Purchases by Location'!$K:$K,TEXT(SE_BSE!$H19,"00000000000000"))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Location'!$C:$C,SE_BSE!$J$3,'Purchases by Location'!$K:$K,TEXT(SE_BSE!$H20,"00000000000000"))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Location'!$C:$C,SE_BSE!$J$3,'Purchases by Location'!$K:$K,TEXT(SE_BSE!$H21,"00000000000000"))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Location'!$C:$C,SE_BSE!$J$3,'Purchases by Location'!$K:$K,TEXT(SE_BSE!$H22,"00000000000000"))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Location'!$C:$C,SE_BSE!$J$3,'Purchases by Location'!$K:$K,TEXT(SE_BSE!$H23,"00000000000000"))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Location'!$C:$C,SE_BSE!$J$3,'Purchases by Location'!$K:$K,TEXT(SE_BSE!$H25,"00000000000000"))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Location'!$C:$C,SE_BSE!$J$3,'Purchases by Location'!$K:$K,TEXT(SE_BSE!$H26,"00000000000000"))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Location'!$C:$C,SE_BSE!$J$3,'Purchases by Location'!$K:$K,TEXT(SE_BSE!$H27,"00000000000000"))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Location'!$C:$C,SE_BSE!$J$3,'Purchases by Location'!$K:$K,TEXT(SE_BSE!$H28,"00000000000000"))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Location'!$C:$C,SE_BSE!$J$3,'Purchases by Location'!$K:$K,TEXT(SE_BSE!$H29,"00000000000000"))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Location'!$C:$C,SE_BSE!$J$3,'Purchases by Location'!$K:$K,TEXT(SE_BSE!$H30,"00000000000000"))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Location'!$C:$C,SE_BSE!$J$3,'Purchases by Location'!$K:$K,TEXT(SE_BSE!$H31,"00000000000000"))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Location'!$C:$C,SE_BSE!$J$3,'Purchases by Location'!$K:$K,TEXT(SE_BSE!$H32,"00000000000000"))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Location'!$C:$C,SE_BSE!$J$3,'Purchases by Location'!$K:$K,TEXT(SE_BSE!$H33,"00000000000000"))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Location'!$C:$C,SE_BSE!$J$3,'Purchases by Location'!$K:$K,TEXT(SE_BSE!$H34,"00000000000000"))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Location'!$C:$C,SE_BSE!$J$3,'Purchases by Location'!$K:$K,TEXT(SE_BSE!$H35,"00000000000000"))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Location'!$C:$C,SE_BSE!$J$3,'Purchases by Location'!$K:$K,TEXT(SE_BSE!$H36,"00000000000000"))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Location'!$C:$C,SE_BSE!$J$3,'Purchases by Location'!$K:$K,TEXT(SE_BSE!$H37,"00000000000000"))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Location'!$C:$C,SE_BSE!$J$3,'Purchases by Location'!$K:$K,TEXT(SE_BSE!$H38,"00000000000000"))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Location'!$C:$C,SE_BSE!$J$3,'Purchases by Location'!$K:$K,TEXT(SE_BSE!$H39,"00000000000000"))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Location'!$C:$C,SE_BSE!$J$3,'Purchases by Location'!$K:$K,TEXT(SE_BSE!$H40,"00000000000000"))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Location'!$C:$C,SE_BSE!$J$3,'Purchases by Location'!$K:$K,TEXT(SE_BSE!$H41,"00000000000000"))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Location'!$C:$C,SE_BSE!$J$3,'Purchases by Location'!$K:$K,TEXT(SE_BSE!$H42,"00000000000000"))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Location'!$C:$C,SE_BSE!$J$3,'Purchases by Location'!$K:$K,TEXT(SE_BSE!$H43,"00000000000000"))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Location'!$C:$C,SE_BSE!$J$3,'Purchases by Location'!$K:$K,TEXT(SE_BSE!$H44,"00000000000000"))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Location'!$C:$C,SE_BSE!$J$3,'Purchases by Location'!$K:$K,TEXT(SE_BSE!$H45,"00000000000000"))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Location'!$C:$C,SE_BSE!$J$3,'Purchases by Location'!$K:$K,TEXT(SE_BSE!$H46,"00000000000000"))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Location'!$C:$C,SE_BSE!$J$3,'Purchases by Location'!$K:$K,TEXT(SE_BSE!$H47,"00000000000000"))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Location'!$C:$C,SE_BSE!$J$3,'Purchases by Location'!$K:$K,TEXT(SE_BSE!$H48,"00000000000000"))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Location'!$C:$C,SE_BSE!$J$3,'Purchases by Location'!$K:$K,TEXT(SE_BSE!$H49,"00000000000000"))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Location'!$C:$C,SE_BSE!$J$3,'Purchases by Location'!$K:$K,TEXT(SE_BSE!$H50,"00000000000000"))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Location'!$C:$C,SE_BSE!$J$3,'Purchases by Location'!$K:$K,TEXT(SE_BSE!$H51,"00000000000000"))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Location'!$C:$C,SE_BSE!$J$3,'Purchases by Location'!$K:$K,TEXT(SE_BSE!$H52,"00000000000000"))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Location'!$C:$C,SE_BSE!$J$3,'Purchases by Location'!$K:$K,TEXT(SE_BSE!$H53,"00000000000000"))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Location'!$C:$C,SE_BSE!$J$3,'Purchases by Location'!$K:$K,TEXT(SE_BSE!$H54,"00000000000000"))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Location'!$C:$C,SE_BSE!$J$3,'Purchases by Location'!$K:$K,TEXT(SE_BSE!$H55,"00000000000000"))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Kelsi Hernly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/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Regional Chain and Buying Group Manager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khernly@REDGOLD.com 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765.744.1673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Location'!$C:$C,SE_BSE!$J$3,'Purchases by Location'!$K:$K,TEXT(SE_BSE!$H61,"00000000000000"))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Location'!$C:$C,SE_BSE!$J$3,'Purchases by Location'!$K:$K,TEXT(SE_BSE!$H62,"00000000000000"))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Location'!$C:$C,SE_BSE!$J$3,'Purchases by Location'!$K:$K,TEXT(SE_BSE!$H63,"00000000000000"))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Location'!$C:$C,SE_BSE!$J$3,'Purchases by Location'!$K:$K,TEXT(SE_BSE!$H64,"00000000000000"))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Location'!$C:$C,SE_BSE!$J$3,'Purchases by Location'!$K:$K,TEXT(SE_BSE!$H65,"00000000000000"))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Location'!$C:$C,SE_BSE!$J$3,'Purchases by Location'!$K:$K,TEXT(SE_BSE!$H66,"00000000000000"))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Location'!$C:$C,SE_BSE!$J$3,'Purchases by Location'!$K:$K,TEXT(SE_BSE!$H67,"00000000000000"))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Location'!$C:$C,SE_BSE!$J$3,'Purchases by Location'!$K:$K,TEXT(SE_BSE!$H68,"00000000000000"))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Location'!$C:$C,SE_BSE!$J$3,'Purchases by Location'!$K:$K,TEXT(SE_BSE!$H69,"00000000000000"))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Location'!$C:$C,SE_BSE!$J$3,'Purchases by Location'!$K:$K,TEXT(SE_BSE!$H70,"00000000000000"))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Location'!$C:$C,SE_BSE!$J$3,'Purchases by Location'!$K:$K,TEXT(SE_BSE!$H71,"00000000000000"))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Location'!$C:$C,SE_BSE!$J$3,'Purchases by Location'!$K:$K,TEXT(SE_BSE!$H72,"00000000000000"))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Location'!$C:$C,SE_BSE!$J$3,'Purchases by Location'!$K:$K,TEXT(SE_BSE!$H73,"00000000000000"))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Location'!$C:$C,SE_BSE!$J$3,'Purchases by Location'!$K:$K,TEXT(SE_BSE!$H74,"00000000000000"))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Location'!$C:$C,SE_BSE!$J$3,'Purchases by Location'!$K:$K,TEXT(SE_BSE!$H75,"00000000000000"))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Location'!$C:$C,SE_BSE!$J$3,'Purchases by Location'!$K:$K,TEXT(SE_BSE!$H76,"00000000000000"))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Location'!$C:$C,SE_BSE!$J$3,'Purchases by Location'!$K:$K,TEXT(SE_BSE!$H77,"00000000000000"))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Location'!$C:$C,SE_BSE!$J$3,'Purchases by Location'!$K:$K,TEXT(SE_BSE!$H78,"00000000000000"))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Location'!$C:$C,SE_BSE!$J$3,'Purchases by Location'!$K:$K,TEXT(SE_BSE!$H79,"00000000000000"))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Location'!$C:$C,SE_BSE!$J$3,'Purchases by Location'!$K:$K,TEXT(SE_BSE!$H80,"00000000000000"))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Location'!$C:$C,SE_BSE!$J$3,'Purchases by Location'!$K:$K,TEXT(SE_BSE!$H81,"00000000000000"))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Location'!$C:$C,SE_BSE!$J$3,'Purchases by Location'!$K:$K,TEXT(SE_BSE!$H82,"00000000000000"))</f>
        <v>1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Location'!$C:$C,SE_BSE!$J$3,'Purchases by Location'!$K:$K,TEXT(SE_BSE!$H83,"00000000000000"))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Location'!$C:$C,SE_BSE!$J$3,'Purchases by Location'!$K:$K,TEXT(SE_BSE!$H84,"00000000000000"))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Location'!$C:$C,SE_BSE!$J$3,'Purchases by Location'!$K:$K,TEXT(SE_BSE!$H85,"00000000000000"))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Location'!$C:$C,SE_BSE!$J$3,'Purchases by Location'!$K:$K,TEXT(SE_BSE!$H86,"00000000000000"))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Location'!$C:$C,SE_BSE!$J$3,'Purchases by Location'!$K:$K,TEXT(SE_BSE!$H87,"00000000000000"))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Location'!$C:$C,SE_BSE!$J$3,'Purchases by Location'!$K:$K,TEXT(SE_BSE!$H88,"00000000000000"))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Location'!$C:$C,SE_BSE!$J$3,'Purchases by Location'!$K:$K,TEXT(SE_BSE!$H89,"00000000000000"))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Location'!$C:$C,SE_BSE!$J$3,'Purchases by Location'!$K:$K,TEXT(SE_BSE!$H90,"00000000000000"))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Location'!$C:$C,SE_BSE!$J$3,'Purchases by Location'!$K:$K,TEXT(SE_BSE!$H91,"00000000000000"))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Location'!$C:$C,SE_BSE!$J$3,'Purchases by Location'!$K:$K,TEXT(SE_BSE!$H92,"00000000000000"))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Location'!$C:$C,SE_BSE!$J$3,'Purchases by Location'!$K:$K,TEXT(SE_BSE!$H93,"00000000000000"))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Location'!$C:$C,SE_BSE!$J$3,'Purchases by Location'!$K:$K,TEXT(SE_BSE!$H94,"00000000000000"))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Location'!$C:$C,SE_BSE!$J$3,'Purchases by Location'!$K:$K,TEXT(SE_BSE!$H95,"00000000000000"))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Location'!$C:$C,SE_BSE!$J$3,'Purchases by Location'!$K:$K,TEXT(SE_BSE!$H96,"00000000000000"))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Location'!$C:$C,SE_BSE!$J$3,'Purchases by Location'!$K:$K,TEXT(SE_BSE!$H97,"00000000000000"))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Location'!$C:$C,SE_BSE!$J$3,'Purchases by Location'!$K:$K,TEXT(SE_BSE!$H98,"00000000000000"))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Location'!$C:$C,SE_BSE!$J$3,'Purchases by Location'!$K:$K,TEXT(SE_BSE!$H99,"00000000000000"))</f>
        <v>1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Location'!$C:$C,SE_BSE!$J$3,'Purchases by Location'!$K:$K,TEXT(SE_BSE!$H101,"00000000000000"))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Location'!$C:$C,SE_BSE!$J$3,'Purchases by Location'!$K:$K,TEXT(SE_BSE!$H102,"00000000000000"))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Location'!$C:$C,SE_BSE!$J$3,'Purchases by Location'!$K:$K,TEXT(SE_BSE!$H103,"00000000000000"))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Location'!$C:$C,SE_BSE!$J$3,'Purchases by Location'!$K:$K,TEXT(SE_BSE!$H104,"00000000000000"))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Location'!$C:$C,SE_BSE!$J$3,'Purchases by Location'!$K:$K,TEXT(SE_BSE!$H105,"00000000000000"))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Location'!$C:$C,SE_BSE!$J$3,'Purchases by Location'!$K:$K,TEXT(SE_BSE!$H106,"00000000000000"))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Location'!$C:$C,SE_BSE!$J$3,'Purchases by Location'!$K:$K,TEXT(SE_BSE!$H107,"00000000000000"))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Kelsi Hernly</v>
      </c>
      <c r="B109" s="48"/>
      <c r="C109" s="48"/>
      <c r="D109" s="25" t="str">
        <f>D57</f>
        <v>Jodi Batten</v>
      </c>
      <c r="E109" s="50" t="str">
        <f>E57</f>
        <v/>
      </c>
      <c r="F109" s="50"/>
      <c r="G109" s="5"/>
    </row>
    <row r="110" spans="1:8" s="1" customFormat="1" ht="13" x14ac:dyDescent="0.3">
      <c r="A110" s="49" t="str">
        <f>A58</f>
        <v xml:space="preserve">Regional Chain and Buying Group Manager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khernly@REDGOLD.com 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765.744.1673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SEsXKmeic40GFjNGXqCejuCy3SJZrm+atWebNAajoCNStW+cra10HQ5DAC0K1J56QCLj5oUmrsulE1jSgrVCsQ==" saltValue="vaKoMH40UADMWJ4Bu2O44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30" priority="15">
      <formula>$H10&gt;0</formula>
    </cfRule>
  </conditionalFormatting>
  <conditionalFormatting sqref="A108:A112">
    <cfRule type="expression" dxfId="629" priority="3">
      <formula>$G108&gt;0</formula>
    </cfRule>
  </conditionalFormatting>
  <conditionalFormatting sqref="A13:F55 A61:F107 A56:A60 D56:E60">
    <cfRule type="expression" dxfId="628" priority="9">
      <formula>$G13&gt;0</formula>
    </cfRule>
  </conditionalFormatting>
  <conditionalFormatting sqref="B13:B23">
    <cfRule type="duplicateValues" dxfId="627" priority="19"/>
  </conditionalFormatting>
  <conditionalFormatting sqref="B28">
    <cfRule type="duplicateValues" dxfId="626" priority="10"/>
  </conditionalFormatting>
  <conditionalFormatting sqref="B29:B33">
    <cfRule type="duplicateValues" dxfId="625" priority="11"/>
  </conditionalFormatting>
  <conditionalFormatting sqref="B40">
    <cfRule type="duplicateValues" dxfId="624" priority="12"/>
  </conditionalFormatting>
  <conditionalFormatting sqref="B44">
    <cfRule type="duplicateValues" dxfId="623" priority="8"/>
    <cfRule type="duplicateValues" dxfId="622" priority="13"/>
  </conditionalFormatting>
  <conditionalFormatting sqref="B48">
    <cfRule type="duplicateValues" dxfId="621" priority="7"/>
    <cfRule type="duplicateValues" dxfId="620" priority="14"/>
  </conditionalFormatting>
  <conditionalFormatting sqref="B62:B67">
    <cfRule type="duplicateValues" dxfId="619" priority="6"/>
  </conditionalFormatting>
  <conditionalFormatting sqref="B71">
    <cfRule type="duplicateValues" dxfId="618" priority="18"/>
  </conditionalFormatting>
  <conditionalFormatting sqref="B72:B85 B89:B99 B62:B70">
    <cfRule type="duplicateValues" dxfId="617" priority="21"/>
  </conditionalFormatting>
  <conditionalFormatting sqref="B86 B88">
    <cfRule type="duplicateValues" dxfId="616" priority="17"/>
  </conditionalFormatting>
  <conditionalFormatting sqref="B87 B34:B39 B25:B27 B49:B55 B45:B47 B41:B43">
    <cfRule type="duplicateValues" dxfId="615" priority="20"/>
  </conditionalFormatting>
  <conditionalFormatting sqref="B89:B91">
    <cfRule type="duplicateValues" dxfId="614" priority="5"/>
  </conditionalFormatting>
  <conditionalFormatting sqref="B93:B96">
    <cfRule type="duplicateValues" dxfId="613" priority="4"/>
  </conditionalFormatting>
  <conditionalFormatting sqref="B101:B107">
    <cfRule type="duplicateValues" dxfId="612" priority="16"/>
  </conditionalFormatting>
  <conditionalFormatting sqref="D110:D112">
    <cfRule type="expression" dxfId="611" priority="1">
      <formula>$G110&gt;0</formula>
    </cfRule>
  </conditionalFormatting>
  <conditionalFormatting sqref="D108:E109">
    <cfRule type="expression" dxfId="610" priority="2">
      <formula>$G108&gt;0</formula>
    </cfRule>
  </conditionalFormatting>
  <hyperlinks>
    <hyperlink ref="J1" location="Contents!A1" display="Back to Contents" xr:uid="{CA4C01D0-CEA4-416C-BFF8-976976DC9C6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FF821D-73EE-4CA7-AF0C-7D9B0E826D74}">
          <x14:formula1>
            <xm:f>Locations!$L:$L</xm:f>
          </x14:formula1>
          <xm:sqref>J2:M2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841D-D8DD-4793-9131-DCBF5E9EB76A}">
  <sheetPr codeName="Sheet49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1515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000008500072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SE_CFL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Central Florida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Location'!$C:$C,SE_CFL!$J$3,'Purchases by Location'!$K:$K,TEXT(SE_CFL!$H13,"00000000000000"))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Location'!$C:$C,SE_CFL!$J$3,'Purchases by Location'!$K:$K,TEXT(SE_CFL!$H14,"00000000000000"))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Location'!$C:$C,SE_CFL!$J$3,'Purchases by Location'!$K:$K,TEXT(SE_CFL!$H15,"00000000000000"))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Location'!$C:$C,SE_CFL!$J$3,'Purchases by Location'!$K:$K,TEXT(SE_CFL!$H16,"00000000000000"))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Location'!$C:$C,SE_CFL!$J$3,'Purchases by Location'!$K:$K,TEXT(SE_CFL!$H17,"00000000000000"))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Location'!$C:$C,SE_CFL!$J$3,'Purchases by Location'!$K:$K,TEXT(SE_CFL!$H18,"00000000000000"))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Location'!$C:$C,SE_CFL!$J$3,'Purchases by Location'!$K:$K,TEXT(SE_CFL!$H19,"00000000000000"))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Location'!$C:$C,SE_CFL!$J$3,'Purchases by Location'!$K:$K,TEXT(SE_CFL!$H20,"00000000000000"))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Location'!$C:$C,SE_CFL!$J$3,'Purchases by Location'!$K:$K,TEXT(SE_CFL!$H21,"00000000000000"))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Location'!$C:$C,SE_CFL!$J$3,'Purchases by Location'!$K:$K,TEXT(SE_CFL!$H22,"00000000000000"))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Location'!$C:$C,SE_CFL!$J$3,'Purchases by Location'!$K:$K,TEXT(SE_CFL!$H23,"00000000000000"))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Location'!$C:$C,SE_CFL!$J$3,'Purchases by Location'!$K:$K,TEXT(SE_CFL!$H25,"00000000000000"))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Location'!$C:$C,SE_CFL!$J$3,'Purchases by Location'!$K:$K,TEXT(SE_CFL!$H26,"00000000000000"))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Location'!$C:$C,SE_CFL!$J$3,'Purchases by Location'!$K:$K,TEXT(SE_CFL!$H27,"00000000000000"))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Location'!$C:$C,SE_CFL!$J$3,'Purchases by Location'!$K:$K,TEXT(SE_CFL!$H28,"00000000000000"))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Location'!$C:$C,SE_CFL!$J$3,'Purchases by Location'!$K:$K,TEXT(SE_CFL!$H29,"00000000000000"))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Location'!$C:$C,SE_CFL!$J$3,'Purchases by Location'!$K:$K,TEXT(SE_CFL!$H30,"00000000000000"))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Location'!$C:$C,SE_CFL!$J$3,'Purchases by Location'!$K:$K,TEXT(SE_CFL!$H31,"00000000000000"))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Location'!$C:$C,SE_CFL!$J$3,'Purchases by Location'!$K:$K,TEXT(SE_CFL!$H32,"00000000000000"))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Location'!$C:$C,SE_CFL!$J$3,'Purchases by Location'!$K:$K,TEXT(SE_CFL!$H33,"00000000000000"))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Location'!$C:$C,SE_CFL!$J$3,'Purchases by Location'!$K:$K,TEXT(SE_CFL!$H34,"00000000000000"))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Location'!$C:$C,SE_CFL!$J$3,'Purchases by Location'!$K:$K,TEXT(SE_CFL!$H35,"00000000000000"))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Location'!$C:$C,SE_CFL!$J$3,'Purchases by Location'!$K:$K,TEXT(SE_CFL!$H36,"00000000000000"))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Location'!$C:$C,SE_CFL!$J$3,'Purchases by Location'!$K:$K,TEXT(SE_CFL!$H37,"00000000000000"))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Location'!$C:$C,SE_CFL!$J$3,'Purchases by Location'!$K:$K,TEXT(SE_CFL!$H38,"00000000000000"))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Location'!$C:$C,SE_CFL!$J$3,'Purchases by Location'!$K:$K,TEXT(SE_CFL!$H39,"00000000000000"))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Location'!$C:$C,SE_CFL!$J$3,'Purchases by Location'!$K:$K,TEXT(SE_CFL!$H40,"00000000000000"))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Location'!$C:$C,SE_CFL!$J$3,'Purchases by Location'!$K:$K,TEXT(SE_CFL!$H41,"00000000000000"))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Location'!$C:$C,SE_CFL!$J$3,'Purchases by Location'!$K:$K,TEXT(SE_CFL!$H42,"00000000000000"))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Location'!$C:$C,SE_CFL!$J$3,'Purchases by Location'!$K:$K,TEXT(SE_CFL!$H43,"00000000000000"))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Location'!$C:$C,SE_CFL!$J$3,'Purchases by Location'!$K:$K,TEXT(SE_CFL!$H44,"00000000000000"))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Location'!$C:$C,SE_CFL!$J$3,'Purchases by Location'!$K:$K,TEXT(SE_CFL!$H45,"00000000000000"))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Location'!$C:$C,SE_CFL!$J$3,'Purchases by Location'!$K:$K,TEXT(SE_CFL!$H46,"00000000000000"))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Location'!$C:$C,SE_CFL!$J$3,'Purchases by Location'!$K:$K,TEXT(SE_CFL!$H47,"00000000000000"))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Location'!$C:$C,SE_CFL!$J$3,'Purchases by Location'!$K:$K,TEXT(SE_CFL!$H48,"00000000000000"))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Location'!$C:$C,SE_CFL!$J$3,'Purchases by Location'!$K:$K,TEXT(SE_CFL!$H49,"00000000000000"))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Location'!$C:$C,SE_CFL!$J$3,'Purchases by Location'!$K:$K,TEXT(SE_CFL!$H50,"00000000000000"))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Location'!$C:$C,SE_CFL!$J$3,'Purchases by Location'!$K:$K,TEXT(SE_CFL!$H51,"00000000000000"))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Location'!$C:$C,SE_CFL!$J$3,'Purchases by Location'!$K:$K,TEXT(SE_CFL!$H52,"00000000000000"))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Location'!$C:$C,SE_CFL!$J$3,'Purchases by Location'!$K:$K,TEXT(SE_CFL!$H53,"00000000000000"))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Location'!$C:$C,SE_CFL!$J$3,'Purchases by Location'!$K:$K,TEXT(SE_CFL!$H54,"00000000000000"))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Location'!$C:$C,SE_CFL!$J$3,'Purchases by Location'!$K:$K,TEXT(SE_CFL!$H55,"00000000000000"))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Kelsi Hernly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Affinity-SE-FL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Regional Chain and Buying Group Manager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khernly@REDGOLD.com 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765.744.1673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Location'!$C:$C,SE_CFL!$J$3,'Purchases by Location'!$K:$K,TEXT(SE_CFL!$H61,"00000000000000"))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Location'!$C:$C,SE_CFL!$J$3,'Purchases by Location'!$K:$K,TEXT(SE_CFL!$H62,"00000000000000"))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Location'!$C:$C,SE_CFL!$J$3,'Purchases by Location'!$K:$K,TEXT(SE_CFL!$H63,"00000000000000"))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Location'!$C:$C,SE_CFL!$J$3,'Purchases by Location'!$K:$K,TEXT(SE_CFL!$H64,"00000000000000"))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Location'!$C:$C,SE_CFL!$J$3,'Purchases by Location'!$K:$K,TEXT(SE_CFL!$H65,"00000000000000"))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Location'!$C:$C,SE_CFL!$J$3,'Purchases by Location'!$K:$K,TEXT(SE_CFL!$H66,"00000000000000"))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Location'!$C:$C,SE_CFL!$J$3,'Purchases by Location'!$K:$K,TEXT(SE_CFL!$H67,"00000000000000"))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Location'!$C:$C,SE_CFL!$J$3,'Purchases by Location'!$K:$K,TEXT(SE_CFL!$H68,"00000000000000"))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Location'!$C:$C,SE_CFL!$J$3,'Purchases by Location'!$K:$K,TEXT(SE_CFL!$H69,"00000000000000"))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Location'!$C:$C,SE_CFL!$J$3,'Purchases by Location'!$K:$K,TEXT(SE_CFL!$H70,"00000000000000"))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Location'!$C:$C,SE_CFL!$J$3,'Purchases by Location'!$K:$K,TEXT(SE_CFL!$H71,"00000000000000"))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Location'!$C:$C,SE_CFL!$J$3,'Purchases by Location'!$K:$K,TEXT(SE_CFL!$H72,"00000000000000"))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Location'!$C:$C,SE_CFL!$J$3,'Purchases by Location'!$K:$K,TEXT(SE_CFL!$H73,"00000000000000"))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Location'!$C:$C,SE_CFL!$J$3,'Purchases by Location'!$K:$K,TEXT(SE_CFL!$H74,"00000000000000"))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Location'!$C:$C,SE_CFL!$J$3,'Purchases by Location'!$K:$K,TEXT(SE_CFL!$H75,"00000000000000"))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Location'!$C:$C,SE_CFL!$J$3,'Purchases by Location'!$K:$K,TEXT(SE_CFL!$H76,"00000000000000"))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Location'!$C:$C,SE_CFL!$J$3,'Purchases by Location'!$K:$K,TEXT(SE_CFL!$H77,"00000000000000"))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Location'!$C:$C,SE_CFL!$J$3,'Purchases by Location'!$K:$K,TEXT(SE_CFL!$H78,"00000000000000"))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Location'!$C:$C,SE_CFL!$J$3,'Purchases by Location'!$K:$K,TEXT(SE_CFL!$H79,"00000000000000"))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Location'!$C:$C,SE_CFL!$J$3,'Purchases by Location'!$K:$K,TEXT(SE_CFL!$H80,"00000000000000"))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Location'!$C:$C,SE_CFL!$J$3,'Purchases by Location'!$K:$K,TEXT(SE_CFL!$H81,"00000000000000"))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Location'!$C:$C,SE_CFL!$J$3,'Purchases by Location'!$K:$K,TEXT(SE_CFL!$H82,"00000000000000"))</f>
        <v>1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Location'!$C:$C,SE_CFL!$J$3,'Purchases by Location'!$K:$K,TEXT(SE_CFL!$H83,"00000000000000"))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Location'!$C:$C,SE_CFL!$J$3,'Purchases by Location'!$K:$K,TEXT(SE_CFL!$H84,"00000000000000"))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Location'!$C:$C,SE_CFL!$J$3,'Purchases by Location'!$K:$K,TEXT(SE_CFL!$H85,"00000000000000"))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Location'!$C:$C,SE_CFL!$J$3,'Purchases by Location'!$K:$K,TEXT(SE_CFL!$H86,"00000000000000"))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Location'!$C:$C,SE_CFL!$J$3,'Purchases by Location'!$K:$K,TEXT(SE_CFL!$H87,"00000000000000"))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Location'!$C:$C,SE_CFL!$J$3,'Purchases by Location'!$K:$K,TEXT(SE_CFL!$H88,"00000000000000"))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Location'!$C:$C,SE_CFL!$J$3,'Purchases by Location'!$K:$K,TEXT(SE_CFL!$H89,"00000000000000"))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Location'!$C:$C,SE_CFL!$J$3,'Purchases by Location'!$K:$K,TEXT(SE_CFL!$H90,"00000000000000"))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Location'!$C:$C,SE_CFL!$J$3,'Purchases by Location'!$K:$K,TEXT(SE_CFL!$H91,"00000000000000"))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Location'!$C:$C,SE_CFL!$J$3,'Purchases by Location'!$K:$K,TEXT(SE_CFL!$H92,"00000000000000"))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Location'!$C:$C,SE_CFL!$J$3,'Purchases by Location'!$K:$K,TEXT(SE_CFL!$H93,"00000000000000"))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Location'!$C:$C,SE_CFL!$J$3,'Purchases by Location'!$K:$K,TEXT(SE_CFL!$H94,"00000000000000"))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Location'!$C:$C,SE_CFL!$J$3,'Purchases by Location'!$K:$K,TEXT(SE_CFL!$H95,"00000000000000"))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Location'!$C:$C,SE_CFL!$J$3,'Purchases by Location'!$K:$K,TEXT(SE_CFL!$H96,"00000000000000"))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Location'!$C:$C,SE_CFL!$J$3,'Purchases by Location'!$K:$K,TEXT(SE_CFL!$H97,"00000000000000"))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Location'!$C:$C,SE_CFL!$J$3,'Purchases by Location'!$K:$K,TEXT(SE_CFL!$H98,"00000000000000"))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Location'!$C:$C,SE_CFL!$J$3,'Purchases by Location'!$K:$K,TEXT(SE_CFL!$H99,"00000000000000"))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Location'!$C:$C,SE_CFL!$J$3,'Purchases by Location'!$K:$K,TEXT(SE_CFL!$H101,"00000000000000"))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Location'!$C:$C,SE_CFL!$J$3,'Purchases by Location'!$K:$K,TEXT(SE_CFL!$H102,"00000000000000"))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Location'!$C:$C,SE_CFL!$J$3,'Purchases by Location'!$K:$K,TEXT(SE_CFL!$H103,"00000000000000"))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Location'!$C:$C,SE_CFL!$J$3,'Purchases by Location'!$K:$K,TEXT(SE_CFL!$H104,"00000000000000"))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Location'!$C:$C,SE_CFL!$J$3,'Purchases by Location'!$K:$K,TEXT(SE_CFL!$H105,"00000000000000"))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Location'!$C:$C,SE_CFL!$J$3,'Purchases by Location'!$K:$K,TEXT(SE_CFL!$H106,"00000000000000"))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Location'!$C:$C,SE_CFL!$J$3,'Purchases by Location'!$K:$K,TEXT(SE_CFL!$H107,"00000000000000"))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Kelsi Hernly</v>
      </c>
      <c r="B109" s="48"/>
      <c r="C109" s="48"/>
      <c r="D109" s="25" t="str">
        <f>D57</f>
        <v>Jodi Batten</v>
      </c>
      <c r="E109" s="50" t="str">
        <f>E57</f>
        <v>Affinity-SE-FL</v>
      </c>
      <c r="F109" s="50"/>
      <c r="G109" s="5"/>
    </row>
    <row r="110" spans="1:8" s="1" customFormat="1" ht="13" x14ac:dyDescent="0.3">
      <c r="A110" s="49" t="str">
        <f>A58</f>
        <v xml:space="preserve">Regional Chain and Buying Group Manager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khernly@REDGOLD.com 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765.744.1673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hXrfZ48/TQ6YEcO5FHYAlwcl9zcDIUpbh6GontwX/fttspyC48eCTnksQQ6OPGThSA9cjijNYg9svW5ykxa3iw==" saltValue="6JoXf4s8AIDx6YpPIrvvR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09" priority="15">
      <formula>$H10&gt;0</formula>
    </cfRule>
  </conditionalFormatting>
  <conditionalFormatting sqref="A108:A112">
    <cfRule type="expression" dxfId="608" priority="3">
      <formula>$G108&gt;0</formula>
    </cfRule>
  </conditionalFormatting>
  <conditionalFormatting sqref="A13:F55 A61:F107 A56:A60 D56:E60">
    <cfRule type="expression" dxfId="607" priority="9">
      <formula>$G13&gt;0</formula>
    </cfRule>
  </conditionalFormatting>
  <conditionalFormatting sqref="B13:B23">
    <cfRule type="duplicateValues" dxfId="606" priority="19"/>
  </conditionalFormatting>
  <conditionalFormatting sqref="B28">
    <cfRule type="duplicateValues" dxfId="605" priority="10"/>
  </conditionalFormatting>
  <conditionalFormatting sqref="B29:B33">
    <cfRule type="duplicateValues" dxfId="604" priority="11"/>
  </conditionalFormatting>
  <conditionalFormatting sqref="B40">
    <cfRule type="duplicateValues" dxfId="603" priority="12"/>
  </conditionalFormatting>
  <conditionalFormatting sqref="B44">
    <cfRule type="duplicateValues" dxfId="602" priority="8"/>
    <cfRule type="duplicateValues" dxfId="601" priority="13"/>
  </conditionalFormatting>
  <conditionalFormatting sqref="B48">
    <cfRule type="duplicateValues" dxfId="600" priority="7"/>
    <cfRule type="duplicateValues" dxfId="599" priority="14"/>
  </conditionalFormatting>
  <conditionalFormatting sqref="B62:B67">
    <cfRule type="duplicateValues" dxfId="598" priority="6"/>
  </conditionalFormatting>
  <conditionalFormatting sqref="B71">
    <cfRule type="duplicateValues" dxfId="597" priority="18"/>
  </conditionalFormatting>
  <conditionalFormatting sqref="B72:B85 B89:B99 B62:B70">
    <cfRule type="duplicateValues" dxfId="596" priority="21"/>
  </conditionalFormatting>
  <conditionalFormatting sqref="B86 B88">
    <cfRule type="duplicateValues" dxfId="595" priority="17"/>
  </conditionalFormatting>
  <conditionalFormatting sqref="B87 B34:B39 B25:B27 B49:B55 B45:B47 B41:B43">
    <cfRule type="duplicateValues" dxfId="594" priority="20"/>
  </conditionalFormatting>
  <conditionalFormatting sqref="B89:B91">
    <cfRule type="duplicateValues" dxfId="593" priority="5"/>
  </conditionalFormatting>
  <conditionalFormatting sqref="B93:B96">
    <cfRule type="duplicateValues" dxfId="592" priority="4"/>
  </conditionalFormatting>
  <conditionalFormatting sqref="B101:B107">
    <cfRule type="duplicateValues" dxfId="591" priority="16"/>
  </conditionalFormatting>
  <conditionalFormatting sqref="D110:D112">
    <cfRule type="expression" dxfId="590" priority="1">
      <formula>$G110&gt;0</formula>
    </cfRule>
  </conditionalFormatting>
  <conditionalFormatting sqref="D108:E109">
    <cfRule type="expression" dxfId="589" priority="2">
      <formula>$G108&gt;0</formula>
    </cfRule>
  </conditionalFormatting>
  <hyperlinks>
    <hyperlink ref="J1" location="Contents!A1" display="Back to Contents" xr:uid="{F0683F88-4ED7-460C-8B67-D6BD9BFE6E3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9F4DCF-2247-4385-8636-AE4F3A9FE5DE}">
          <x14:formula1>
            <xm:f>Locations!$L:$L</xm:f>
          </x14:formula1>
          <xm:sqref>J2:M2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B12-A8B0-48F4-ABAD-0D4ACD83C411}">
  <sheetPr codeName="Sheet5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1487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000008500026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CN_CHI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Chicago, IL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Location'!$C:$C,CN_CHI!$J$3,'Purchases by Location'!$K:$K,TEXT(CN_CHI!$H13,"00000000000000"))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Location'!$C:$C,CN_CHI!$J$3,'Purchases by Location'!$K:$K,TEXT(CN_CHI!$H14,"00000000000000"))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Location'!$C:$C,CN_CHI!$J$3,'Purchases by Location'!$K:$K,TEXT(CN_CHI!$H15,"00000000000000"))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Location'!$C:$C,CN_CHI!$J$3,'Purchases by Location'!$K:$K,TEXT(CN_CHI!$H16,"00000000000000"))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Location'!$C:$C,CN_CHI!$J$3,'Purchases by Location'!$K:$K,TEXT(CN_CHI!$H17,"00000000000000"))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Location'!$C:$C,CN_CHI!$J$3,'Purchases by Location'!$K:$K,TEXT(CN_CHI!$H18,"00000000000000"))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Location'!$C:$C,CN_CHI!$J$3,'Purchases by Location'!$K:$K,TEXT(CN_CHI!$H19,"00000000000000"))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Location'!$C:$C,CN_CHI!$J$3,'Purchases by Location'!$K:$K,TEXT(CN_CHI!$H20,"00000000000000"))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Location'!$C:$C,CN_CHI!$J$3,'Purchases by Location'!$K:$K,TEXT(CN_CHI!$H21,"00000000000000"))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Location'!$C:$C,CN_CHI!$J$3,'Purchases by Location'!$K:$K,TEXT(CN_CHI!$H22,"00000000000000"))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Location'!$C:$C,CN_CHI!$J$3,'Purchases by Location'!$K:$K,TEXT(CN_CHI!$H23,"00000000000000"))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Location'!$C:$C,CN_CHI!$J$3,'Purchases by Location'!$K:$K,TEXT(CN_CHI!$H25,"00000000000000"))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Location'!$C:$C,CN_CHI!$J$3,'Purchases by Location'!$K:$K,TEXT(CN_CHI!$H26,"00000000000000"))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Location'!$C:$C,CN_CHI!$J$3,'Purchases by Location'!$K:$K,TEXT(CN_CHI!$H27,"00000000000000"))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Location'!$C:$C,CN_CHI!$J$3,'Purchases by Location'!$K:$K,TEXT(CN_CHI!$H28,"00000000000000"))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Location'!$C:$C,CN_CHI!$J$3,'Purchases by Location'!$K:$K,TEXT(CN_CHI!$H29,"00000000000000"))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Location'!$C:$C,CN_CHI!$J$3,'Purchases by Location'!$K:$K,TEXT(CN_CHI!$H30,"00000000000000"))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Location'!$C:$C,CN_CHI!$J$3,'Purchases by Location'!$K:$K,TEXT(CN_CHI!$H31,"00000000000000"))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Location'!$C:$C,CN_CHI!$J$3,'Purchases by Location'!$K:$K,TEXT(CN_CHI!$H32,"00000000000000"))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Location'!$C:$C,CN_CHI!$J$3,'Purchases by Location'!$K:$K,TEXT(CN_CHI!$H33,"00000000000000"))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Location'!$C:$C,CN_CHI!$J$3,'Purchases by Location'!$K:$K,TEXT(CN_CHI!$H34,"00000000000000"))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Location'!$C:$C,CN_CHI!$J$3,'Purchases by Location'!$K:$K,TEXT(CN_CHI!$H35,"00000000000000"))</f>
        <v>1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Location'!$C:$C,CN_CHI!$J$3,'Purchases by Location'!$K:$K,TEXT(CN_CHI!$H36,"00000000000000"))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Location'!$C:$C,CN_CHI!$J$3,'Purchases by Location'!$K:$K,TEXT(CN_CHI!$H37,"00000000000000"))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Location'!$C:$C,CN_CHI!$J$3,'Purchases by Location'!$K:$K,TEXT(CN_CHI!$H38,"00000000000000"))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Location'!$C:$C,CN_CHI!$J$3,'Purchases by Location'!$K:$K,TEXT(CN_CHI!$H39,"00000000000000"))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Location'!$C:$C,CN_CHI!$J$3,'Purchases by Location'!$K:$K,TEXT(CN_CHI!$H40,"00000000000000"))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Location'!$C:$C,CN_CHI!$J$3,'Purchases by Location'!$K:$K,TEXT(CN_CHI!$H41,"00000000000000"))</f>
        <v>1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Location'!$C:$C,CN_CHI!$J$3,'Purchases by Location'!$K:$K,TEXT(CN_CHI!$H42,"00000000000000"))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Location'!$C:$C,CN_CHI!$J$3,'Purchases by Location'!$K:$K,TEXT(CN_CHI!$H43,"00000000000000"))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Location'!$C:$C,CN_CHI!$J$3,'Purchases by Location'!$K:$K,TEXT(CN_CHI!$H44,"00000000000000"))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Location'!$C:$C,CN_CHI!$J$3,'Purchases by Location'!$K:$K,TEXT(CN_CHI!$H45,"00000000000000"))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Location'!$C:$C,CN_CHI!$J$3,'Purchases by Location'!$K:$K,TEXT(CN_CHI!$H46,"00000000000000"))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Location'!$C:$C,CN_CHI!$J$3,'Purchases by Location'!$K:$K,TEXT(CN_CHI!$H47,"00000000000000"))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Location'!$C:$C,CN_CHI!$J$3,'Purchases by Location'!$K:$K,TEXT(CN_CHI!$H48,"00000000000000"))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Location'!$C:$C,CN_CHI!$J$3,'Purchases by Location'!$K:$K,TEXT(CN_CHI!$H49,"00000000000000"))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Location'!$C:$C,CN_CHI!$J$3,'Purchases by Location'!$K:$K,TEXT(CN_CHI!$H50,"00000000000000"))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Location'!$C:$C,CN_CHI!$J$3,'Purchases by Location'!$K:$K,TEXT(CN_CHI!$H51,"00000000000000"))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Location'!$C:$C,CN_CHI!$J$3,'Purchases by Location'!$K:$K,TEXT(CN_CHI!$H52,"00000000000000"))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Location'!$C:$C,CN_CHI!$J$3,'Purchases by Location'!$K:$K,TEXT(CN_CHI!$H53,"00000000000000"))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Location'!$C:$C,CN_CHI!$J$3,'Purchases by Location'!$K:$K,TEXT(CN_CHI!$H54,"00000000000000"))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Location'!$C:$C,CN_CHI!$J$3,'Purchases by Location'!$K:$K,TEXT(CN_CHI!$H55,"00000000000000"))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Pacific Coast Mktg-IL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Location'!$C:$C,CN_CHI!$J$3,'Purchases by Location'!$K:$K,TEXT(CN_CHI!$H61,"00000000000000"))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Location'!$C:$C,CN_CHI!$J$3,'Purchases by Location'!$K:$K,TEXT(CN_CHI!$H62,"00000000000000"))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Location'!$C:$C,CN_CHI!$J$3,'Purchases by Location'!$K:$K,TEXT(CN_CHI!$H63,"00000000000000"))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Location'!$C:$C,CN_CHI!$J$3,'Purchases by Location'!$K:$K,TEXT(CN_CHI!$H64,"00000000000000"))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Location'!$C:$C,CN_CHI!$J$3,'Purchases by Location'!$K:$K,TEXT(CN_CHI!$H65,"00000000000000"))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Location'!$C:$C,CN_CHI!$J$3,'Purchases by Location'!$K:$K,TEXT(CN_CHI!$H66,"00000000000000"))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Location'!$C:$C,CN_CHI!$J$3,'Purchases by Location'!$K:$K,TEXT(CN_CHI!$H67,"00000000000000"))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Location'!$C:$C,CN_CHI!$J$3,'Purchases by Location'!$K:$K,TEXT(CN_CHI!$H68,"00000000000000"))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Location'!$C:$C,CN_CHI!$J$3,'Purchases by Location'!$K:$K,TEXT(CN_CHI!$H69,"00000000000000"))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Location'!$C:$C,CN_CHI!$J$3,'Purchases by Location'!$K:$K,TEXT(CN_CHI!$H70,"00000000000000"))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Location'!$C:$C,CN_CHI!$J$3,'Purchases by Location'!$K:$K,TEXT(CN_CHI!$H71,"00000000000000"))</f>
        <v>1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Location'!$C:$C,CN_CHI!$J$3,'Purchases by Location'!$K:$K,TEXT(CN_CHI!$H72,"00000000000000"))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Location'!$C:$C,CN_CHI!$J$3,'Purchases by Location'!$K:$K,TEXT(CN_CHI!$H73,"00000000000000"))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Location'!$C:$C,CN_CHI!$J$3,'Purchases by Location'!$K:$K,TEXT(CN_CHI!$H74,"00000000000000"))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Location'!$C:$C,CN_CHI!$J$3,'Purchases by Location'!$K:$K,TEXT(CN_CHI!$H75,"00000000000000"))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Location'!$C:$C,CN_CHI!$J$3,'Purchases by Location'!$K:$K,TEXT(CN_CHI!$H76,"00000000000000"))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Location'!$C:$C,CN_CHI!$J$3,'Purchases by Location'!$K:$K,TEXT(CN_CHI!$H77,"00000000000000"))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Location'!$C:$C,CN_CHI!$J$3,'Purchases by Location'!$K:$K,TEXT(CN_CHI!$H78,"00000000000000"))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Location'!$C:$C,CN_CHI!$J$3,'Purchases by Location'!$K:$K,TEXT(CN_CHI!$H79,"00000000000000"))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Location'!$C:$C,CN_CHI!$J$3,'Purchases by Location'!$K:$K,TEXT(CN_CHI!$H80,"00000000000000"))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Location'!$C:$C,CN_CHI!$J$3,'Purchases by Location'!$K:$K,TEXT(CN_CHI!$H81,"00000000000000"))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Location'!$C:$C,CN_CHI!$J$3,'Purchases by Location'!$K:$K,TEXT(CN_CHI!$H82,"00000000000000"))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Location'!$C:$C,CN_CHI!$J$3,'Purchases by Location'!$K:$K,TEXT(CN_CHI!$H83,"00000000000000"))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Location'!$C:$C,CN_CHI!$J$3,'Purchases by Location'!$K:$K,TEXT(CN_CHI!$H84,"00000000000000"))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Location'!$C:$C,CN_CHI!$J$3,'Purchases by Location'!$K:$K,TEXT(CN_CHI!$H85,"00000000000000"))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Location'!$C:$C,CN_CHI!$J$3,'Purchases by Location'!$K:$K,TEXT(CN_CHI!$H86,"00000000000000"))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Location'!$C:$C,CN_CHI!$J$3,'Purchases by Location'!$K:$K,TEXT(CN_CHI!$H87,"00000000000000"))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Location'!$C:$C,CN_CHI!$J$3,'Purchases by Location'!$K:$K,TEXT(CN_CHI!$H88,"00000000000000"))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Location'!$C:$C,CN_CHI!$J$3,'Purchases by Location'!$K:$K,TEXT(CN_CHI!$H89,"00000000000000"))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Location'!$C:$C,CN_CHI!$J$3,'Purchases by Location'!$K:$K,TEXT(CN_CHI!$H90,"00000000000000"))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Location'!$C:$C,CN_CHI!$J$3,'Purchases by Location'!$K:$K,TEXT(CN_CHI!$H91,"00000000000000"))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Location'!$C:$C,CN_CHI!$J$3,'Purchases by Location'!$K:$K,TEXT(CN_CHI!$H92,"00000000000000"))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Location'!$C:$C,CN_CHI!$J$3,'Purchases by Location'!$K:$K,TEXT(CN_CHI!$H93,"00000000000000"))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Location'!$C:$C,CN_CHI!$J$3,'Purchases by Location'!$K:$K,TEXT(CN_CHI!$H94,"00000000000000"))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Location'!$C:$C,CN_CHI!$J$3,'Purchases by Location'!$K:$K,TEXT(CN_CHI!$H95,"00000000000000"))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Location'!$C:$C,CN_CHI!$J$3,'Purchases by Location'!$K:$K,TEXT(CN_CHI!$H96,"00000000000000"))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Location'!$C:$C,CN_CHI!$J$3,'Purchases by Location'!$K:$K,TEXT(CN_CHI!$H97,"00000000000000"))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Location'!$C:$C,CN_CHI!$J$3,'Purchases by Location'!$K:$K,TEXT(CN_CHI!$H98,"00000000000000"))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Location'!$C:$C,CN_CHI!$J$3,'Purchases by Location'!$K:$K,TEXT(CN_CHI!$H99,"00000000000000"))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Location'!$C:$C,CN_CHI!$J$3,'Purchases by Location'!$K:$K,TEXT(CN_CHI!$H101,"00000000000000"))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Location'!$C:$C,CN_CHI!$J$3,'Purchases by Location'!$K:$K,TEXT(CN_CHI!$H102,"00000000000000"))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Location'!$C:$C,CN_CHI!$J$3,'Purchases by Location'!$K:$K,TEXT(CN_CHI!$H103,"00000000000000"))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Location'!$C:$C,CN_CHI!$J$3,'Purchases by Location'!$K:$K,TEXT(CN_CHI!$H104,"00000000000000"))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Location'!$C:$C,CN_CHI!$J$3,'Purchases by Location'!$K:$K,TEXT(CN_CHI!$H105,"00000000000000"))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Location'!$C:$C,CN_CHI!$J$3,'Purchases by Location'!$K:$K,TEXT(CN_CHI!$H106,"00000000000000"))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Location'!$C:$C,CN_CHI!$J$3,'Purchases by Location'!$K:$K,TEXT(CN_CHI!$H107,"00000000000000"))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Leslie Reeves</v>
      </c>
      <c r="E109" s="50" t="str">
        <f>E57</f>
        <v>Pacific Coast Mktg-IL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pVM9HDHt6J23vDUOAt+A/QfrcUHpdkwuQo/eXyZcR3MvebgpQILUrO2E6cXtKR7wusKwtbfHASNyjitIJDmvsw==" saltValue="hJvn+5hXjTeOauA/6YCL/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533" priority="15">
      <formula>$H10&gt;0</formula>
    </cfRule>
  </conditionalFormatting>
  <conditionalFormatting sqref="A108:A112">
    <cfRule type="expression" dxfId="1532" priority="3">
      <formula>$G108&gt;0</formula>
    </cfRule>
  </conditionalFormatting>
  <conditionalFormatting sqref="A13:F55 A61:F107 A56:A60 D56:E60">
    <cfRule type="expression" dxfId="1531" priority="9">
      <formula>$G13&gt;0</formula>
    </cfRule>
  </conditionalFormatting>
  <conditionalFormatting sqref="B13:B23">
    <cfRule type="duplicateValues" dxfId="1530" priority="19"/>
  </conditionalFormatting>
  <conditionalFormatting sqref="B28">
    <cfRule type="duplicateValues" dxfId="1529" priority="10"/>
  </conditionalFormatting>
  <conditionalFormatting sqref="B29:B33">
    <cfRule type="duplicateValues" dxfId="1528" priority="11"/>
  </conditionalFormatting>
  <conditionalFormatting sqref="B40">
    <cfRule type="duplicateValues" dxfId="1527" priority="12"/>
  </conditionalFormatting>
  <conditionalFormatting sqref="B44">
    <cfRule type="duplicateValues" dxfId="1526" priority="8"/>
    <cfRule type="duplicateValues" dxfId="1525" priority="13"/>
  </conditionalFormatting>
  <conditionalFormatting sqref="B48">
    <cfRule type="duplicateValues" dxfId="1524" priority="7"/>
    <cfRule type="duplicateValues" dxfId="1523" priority="14"/>
  </conditionalFormatting>
  <conditionalFormatting sqref="B62:B67">
    <cfRule type="duplicateValues" dxfId="1522" priority="6"/>
  </conditionalFormatting>
  <conditionalFormatting sqref="B71">
    <cfRule type="duplicateValues" dxfId="1521" priority="18"/>
  </conditionalFormatting>
  <conditionalFormatting sqref="B72:B85 B89:B99 B62:B70">
    <cfRule type="duplicateValues" dxfId="1520" priority="21"/>
  </conditionalFormatting>
  <conditionalFormatting sqref="B86 B88">
    <cfRule type="duplicateValues" dxfId="1519" priority="17"/>
  </conditionalFormatting>
  <conditionalFormatting sqref="B87 B34:B39 B25:B27 B49:B55 B45:B47 B41:B43">
    <cfRule type="duplicateValues" dxfId="1518" priority="20"/>
  </conditionalFormatting>
  <conditionalFormatting sqref="B89:B91">
    <cfRule type="duplicateValues" dxfId="1517" priority="5"/>
  </conditionalFormatting>
  <conditionalFormatting sqref="B93:B96">
    <cfRule type="duplicateValues" dxfId="1516" priority="4"/>
  </conditionalFormatting>
  <conditionalFormatting sqref="B101:B107">
    <cfRule type="duplicateValues" dxfId="1515" priority="16"/>
  </conditionalFormatting>
  <conditionalFormatting sqref="D110:D112">
    <cfRule type="expression" dxfId="1514" priority="1">
      <formula>$G110&gt;0</formula>
    </cfRule>
  </conditionalFormatting>
  <conditionalFormatting sqref="D108:E109">
    <cfRule type="expression" dxfId="1513" priority="2">
      <formula>$G108&gt;0</formula>
    </cfRule>
  </conditionalFormatting>
  <hyperlinks>
    <hyperlink ref="J1" location="Contents!A1" display="Back to Contents" xr:uid="{D578A599-37F9-4960-9AF0-DDDA6571925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6A353F-7B4F-4795-BEA3-2FAEA508C6ED}">
          <x14:formula1>
            <xm:f>Locations!$L:$L</xm:f>
          </x14:formula1>
          <xm:sqref>J2:M2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C7FBA-F19C-414A-BC96-657380270010}">
  <sheetPr codeName="Sheet50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1517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000008500099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SE_EFL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S.E. Florida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Location'!$C:$C,SE_EFL!$J$3,'Purchases by Location'!$K:$K,TEXT(SE_EFL!$H13,"00000000000000"))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Location'!$C:$C,SE_EFL!$J$3,'Purchases by Location'!$K:$K,TEXT(SE_EFL!$H14,"00000000000000"))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Location'!$C:$C,SE_EFL!$J$3,'Purchases by Location'!$K:$K,TEXT(SE_EFL!$H15,"00000000000000"))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Location'!$C:$C,SE_EFL!$J$3,'Purchases by Location'!$K:$K,TEXT(SE_EFL!$H16,"00000000000000"))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Location'!$C:$C,SE_EFL!$J$3,'Purchases by Location'!$K:$K,TEXT(SE_EFL!$H17,"00000000000000"))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Location'!$C:$C,SE_EFL!$J$3,'Purchases by Location'!$K:$K,TEXT(SE_EFL!$H18,"00000000000000"))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Location'!$C:$C,SE_EFL!$J$3,'Purchases by Location'!$K:$K,TEXT(SE_EFL!$H19,"00000000000000"))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Location'!$C:$C,SE_EFL!$J$3,'Purchases by Location'!$K:$K,TEXT(SE_EFL!$H20,"00000000000000"))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Location'!$C:$C,SE_EFL!$J$3,'Purchases by Location'!$K:$K,TEXT(SE_EFL!$H21,"00000000000000"))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Location'!$C:$C,SE_EFL!$J$3,'Purchases by Location'!$K:$K,TEXT(SE_EFL!$H22,"00000000000000"))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Location'!$C:$C,SE_EFL!$J$3,'Purchases by Location'!$K:$K,TEXT(SE_EFL!$H23,"00000000000000"))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Location'!$C:$C,SE_EFL!$J$3,'Purchases by Location'!$K:$K,TEXT(SE_EFL!$H25,"00000000000000"))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Location'!$C:$C,SE_EFL!$J$3,'Purchases by Location'!$K:$K,TEXT(SE_EFL!$H26,"00000000000000"))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Location'!$C:$C,SE_EFL!$J$3,'Purchases by Location'!$K:$K,TEXT(SE_EFL!$H27,"00000000000000"))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Location'!$C:$C,SE_EFL!$J$3,'Purchases by Location'!$K:$K,TEXT(SE_EFL!$H28,"00000000000000"))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Location'!$C:$C,SE_EFL!$J$3,'Purchases by Location'!$K:$K,TEXT(SE_EFL!$H29,"00000000000000"))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Location'!$C:$C,SE_EFL!$J$3,'Purchases by Location'!$K:$K,TEXT(SE_EFL!$H30,"00000000000000"))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Location'!$C:$C,SE_EFL!$J$3,'Purchases by Location'!$K:$K,TEXT(SE_EFL!$H31,"00000000000000"))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Location'!$C:$C,SE_EFL!$J$3,'Purchases by Location'!$K:$K,TEXT(SE_EFL!$H32,"00000000000000"))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Location'!$C:$C,SE_EFL!$J$3,'Purchases by Location'!$K:$K,TEXT(SE_EFL!$H33,"00000000000000"))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Location'!$C:$C,SE_EFL!$J$3,'Purchases by Location'!$K:$K,TEXT(SE_EFL!$H34,"00000000000000"))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Location'!$C:$C,SE_EFL!$J$3,'Purchases by Location'!$K:$K,TEXT(SE_EFL!$H35,"00000000000000"))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Location'!$C:$C,SE_EFL!$J$3,'Purchases by Location'!$K:$K,TEXT(SE_EFL!$H36,"00000000000000"))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Location'!$C:$C,SE_EFL!$J$3,'Purchases by Location'!$K:$K,TEXT(SE_EFL!$H37,"00000000000000"))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Location'!$C:$C,SE_EFL!$J$3,'Purchases by Location'!$K:$K,TEXT(SE_EFL!$H38,"00000000000000"))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Location'!$C:$C,SE_EFL!$J$3,'Purchases by Location'!$K:$K,TEXT(SE_EFL!$H39,"00000000000000"))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Location'!$C:$C,SE_EFL!$J$3,'Purchases by Location'!$K:$K,TEXT(SE_EFL!$H40,"00000000000000"))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Location'!$C:$C,SE_EFL!$J$3,'Purchases by Location'!$K:$K,TEXT(SE_EFL!$H41,"00000000000000"))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Location'!$C:$C,SE_EFL!$J$3,'Purchases by Location'!$K:$K,TEXT(SE_EFL!$H42,"00000000000000"))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Location'!$C:$C,SE_EFL!$J$3,'Purchases by Location'!$K:$K,TEXT(SE_EFL!$H43,"00000000000000"))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Location'!$C:$C,SE_EFL!$J$3,'Purchases by Location'!$K:$K,TEXT(SE_EFL!$H44,"00000000000000"))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Location'!$C:$C,SE_EFL!$J$3,'Purchases by Location'!$K:$K,TEXT(SE_EFL!$H45,"00000000000000"))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Location'!$C:$C,SE_EFL!$J$3,'Purchases by Location'!$K:$K,TEXT(SE_EFL!$H46,"00000000000000"))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Location'!$C:$C,SE_EFL!$J$3,'Purchases by Location'!$K:$K,TEXT(SE_EFL!$H47,"00000000000000"))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Location'!$C:$C,SE_EFL!$J$3,'Purchases by Location'!$K:$K,TEXT(SE_EFL!$H48,"00000000000000"))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Location'!$C:$C,SE_EFL!$J$3,'Purchases by Location'!$K:$K,TEXT(SE_EFL!$H49,"00000000000000"))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Location'!$C:$C,SE_EFL!$J$3,'Purchases by Location'!$K:$K,TEXT(SE_EFL!$H50,"00000000000000"))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Location'!$C:$C,SE_EFL!$J$3,'Purchases by Location'!$K:$K,TEXT(SE_EFL!$H51,"00000000000000"))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Location'!$C:$C,SE_EFL!$J$3,'Purchases by Location'!$K:$K,TEXT(SE_EFL!$H52,"00000000000000"))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Location'!$C:$C,SE_EFL!$J$3,'Purchases by Location'!$K:$K,TEXT(SE_EFL!$H53,"00000000000000"))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Location'!$C:$C,SE_EFL!$J$3,'Purchases by Location'!$K:$K,TEXT(SE_EFL!$H54,"00000000000000"))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Location'!$C:$C,SE_EFL!$J$3,'Purchases by Location'!$K:$K,TEXT(SE_EFL!$H55,"00000000000000"))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Kelsi Hernly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Affinity-SE-FL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Regional Chain and Buying Group Manager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khernly@REDGOLD.com 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765.744.1673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Location'!$C:$C,SE_EFL!$J$3,'Purchases by Location'!$K:$K,TEXT(SE_EFL!$H61,"00000000000000"))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Location'!$C:$C,SE_EFL!$J$3,'Purchases by Location'!$K:$K,TEXT(SE_EFL!$H62,"00000000000000"))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Location'!$C:$C,SE_EFL!$J$3,'Purchases by Location'!$K:$K,TEXT(SE_EFL!$H63,"00000000000000"))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Location'!$C:$C,SE_EFL!$J$3,'Purchases by Location'!$K:$K,TEXT(SE_EFL!$H64,"00000000000000"))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Location'!$C:$C,SE_EFL!$J$3,'Purchases by Location'!$K:$K,TEXT(SE_EFL!$H65,"00000000000000"))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Location'!$C:$C,SE_EFL!$J$3,'Purchases by Location'!$K:$K,TEXT(SE_EFL!$H66,"00000000000000"))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Location'!$C:$C,SE_EFL!$J$3,'Purchases by Location'!$K:$K,TEXT(SE_EFL!$H67,"00000000000000"))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Location'!$C:$C,SE_EFL!$J$3,'Purchases by Location'!$K:$K,TEXT(SE_EFL!$H68,"00000000000000"))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Location'!$C:$C,SE_EFL!$J$3,'Purchases by Location'!$K:$K,TEXT(SE_EFL!$H69,"00000000000000"))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Location'!$C:$C,SE_EFL!$J$3,'Purchases by Location'!$K:$K,TEXT(SE_EFL!$H70,"00000000000000"))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Location'!$C:$C,SE_EFL!$J$3,'Purchases by Location'!$K:$K,TEXT(SE_EFL!$H71,"00000000000000"))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Location'!$C:$C,SE_EFL!$J$3,'Purchases by Location'!$K:$K,TEXT(SE_EFL!$H72,"00000000000000"))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Location'!$C:$C,SE_EFL!$J$3,'Purchases by Location'!$K:$K,TEXT(SE_EFL!$H73,"00000000000000"))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Location'!$C:$C,SE_EFL!$J$3,'Purchases by Location'!$K:$K,TEXT(SE_EFL!$H74,"00000000000000"))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Location'!$C:$C,SE_EFL!$J$3,'Purchases by Location'!$K:$K,TEXT(SE_EFL!$H75,"00000000000000"))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Location'!$C:$C,SE_EFL!$J$3,'Purchases by Location'!$K:$K,TEXT(SE_EFL!$H76,"00000000000000"))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Location'!$C:$C,SE_EFL!$J$3,'Purchases by Location'!$K:$K,TEXT(SE_EFL!$H77,"00000000000000"))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Location'!$C:$C,SE_EFL!$J$3,'Purchases by Location'!$K:$K,TEXT(SE_EFL!$H78,"00000000000000"))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Location'!$C:$C,SE_EFL!$J$3,'Purchases by Location'!$K:$K,TEXT(SE_EFL!$H79,"00000000000000"))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Location'!$C:$C,SE_EFL!$J$3,'Purchases by Location'!$K:$K,TEXT(SE_EFL!$H80,"00000000000000"))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Location'!$C:$C,SE_EFL!$J$3,'Purchases by Location'!$K:$K,TEXT(SE_EFL!$H81,"00000000000000"))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Location'!$C:$C,SE_EFL!$J$3,'Purchases by Location'!$K:$K,TEXT(SE_EFL!$H82,"00000000000000"))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Location'!$C:$C,SE_EFL!$J$3,'Purchases by Location'!$K:$K,TEXT(SE_EFL!$H83,"00000000000000"))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Location'!$C:$C,SE_EFL!$J$3,'Purchases by Location'!$K:$K,TEXT(SE_EFL!$H84,"00000000000000"))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Location'!$C:$C,SE_EFL!$J$3,'Purchases by Location'!$K:$K,TEXT(SE_EFL!$H85,"00000000000000"))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Location'!$C:$C,SE_EFL!$J$3,'Purchases by Location'!$K:$K,TEXT(SE_EFL!$H86,"00000000000000"))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Location'!$C:$C,SE_EFL!$J$3,'Purchases by Location'!$K:$K,TEXT(SE_EFL!$H87,"00000000000000"))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Location'!$C:$C,SE_EFL!$J$3,'Purchases by Location'!$K:$K,TEXT(SE_EFL!$H88,"00000000000000"))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Location'!$C:$C,SE_EFL!$J$3,'Purchases by Location'!$K:$K,TEXT(SE_EFL!$H89,"00000000000000"))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Location'!$C:$C,SE_EFL!$J$3,'Purchases by Location'!$K:$K,TEXT(SE_EFL!$H90,"00000000000000"))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Location'!$C:$C,SE_EFL!$J$3,'Purchases by Location'!$K:$K,TEXT(SE_EFL!$H91,"00000000000000"))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Location'!$C:$C,SE_EFL!$J$3,'Purchases by Location'!$K:$K,TEXT(SE_EFL!$H92,"00000000000000"))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Location'!$C:$C,SE_EFL!$J$3,'Purchases by Location'!$K:$K,TEXT(SE_EFL!$H93,"00000000000000"))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Location'!$C:$C,SE_EFL!$J$3,'Purchases by Location'!$K:$K,TEXT(SE_EFL!$H94,"00000000000000"))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Location'!$C:$C,SE_EFL!$J$3,'Purchases by Location'!$K:$K,TEXT(SE_EFL!$H95,"00000000000000"))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Location'!$C:$C,SE_EFL!$J$3,'Purchases by Location'!$K:$K,TEXT(SE_EFL!$H96,"00000000000000"))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Location'!$C:$C,SE_EFL!$J$3,'Purchases by Location'!$K:$K,TEXT(SE_EFL!$H97,"00000000000000"))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Location'!$C:$C,SE_EFL!$J$3,'Purchases by Location'!$K:$K,TEXT(SE_EFL!$H98,"00000000000000"))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Location'!$C:$C,SE_EFL!$J$3,'Purchases by Location'!$K:$K,TEXT(SE_EFL!$H99,"00000000000000"))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Location'!$C:$C,SE_EFL!$J$3,'Purchases by Location'!$K:$K,TEXT(SE_EFL!$H101,"00000000000000"))</f>
        <v>2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Location'!$C:$C,SE_EFL!$J$3,'Purchases by Location'!$K:$K,TEXT(SE_EFL!$H102,"00000000000000"))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Location'!$C:$C,SE_EFL!$J$3,'Purchases by Location'!$K:$K,TEXT(SE_EFL!$H103,"00000000000000"))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Location'!$C:$C,SE_EFL!$J$3,'Purchases by Location'!$K:$K,TEXT(SE_EFL!$H104,"00000000000000"))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Location'!$C:$C,SE_EFL!$J$3,'Purchases by Location'!$K:$K,TEXT(SE_EFL!$H105,"00000000000000"))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Location'!$C:$C,SE_EFL!$J$3,'Purchases by Location'!$K:$K,TEXT(SE_EFL!$H106,"00000000000000"))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Location'!$C:$C,SE_EFL!$J$3,'Purchases by Location'!$K:$K,TEXT(SE_EFL!$H107,"00000000000000"))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Kelsi Hernly</v>
      </c>
      <c r="B109" s="48"/>
      <c r="C109" s="48"/>
      <c r="D109" s="25" t="str">
        <f>D57</f>
        <v>Jodi Batten</v>
      </c>
      <c r="E109" s="50" t="str">
        <f>E57</f>
        <v>Affinity-SE-FL</v>
      </c>
      <c r="F109" s="50"/>
      <c r="G109" s="5"/>
    </row>
    <row r="110" spans="1:8" s="1" customFormat="1" ht="13" x14ac:dyDescent="0.3">
      <c r="A110" s="49" t="str">
        <f>A58</f>
        <v xml:space="preserve">Regional Chain and Buying Group Manager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khernly@REDGOLD.com 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765.744.1673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67i/z5Gbz7e6jOuAPgQDOCRNcl3TDDjWShN5WtoSFEEtxoAvQrWnkP07PBK3vpV4j2qBrbNdUJ0B4R0umbiPTw==" saltValue="+Yt2jfESA+DR/NYAWQ4Ns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88" priority="15">
      <formula>$H10&gt;0</formula>
    </cfRule>
  </conditionalFormatting>
  <conditionalFormatting sqref="A108:A112">
    <cfRule type="expression" dxfId="587" priority="3">
      <formula>$G108&gt;0</formula>
    </cfRule>
  </conditionalFormatting>
  <conditionalFormatting sqref="A13:F55 A61:F107 A56:A60 D56:E60">
    <cfRule type="expression" dxfId="586" priority="9">
      <formula>$G13&gt;0</formula>
    </cfRule>
  </conditionalFormatting>
  <conditionalFormatting sqref="B13:B23">
    <cfRule type="duplicateValues" dxfId="585" priority="19"/>
  </conditionalFormatting>
  <conditionalFormatting sqref="B28">
    <cfRule type="duplicateValues" dxfId="584" priority="10"/>
  </conditionalFormatting>
  <conditionalFormatting sqref="B29:B33">
    <cfRule type="duplicateValues" dxfId="583" priority="11"/>
  </conditionalFormatting>
  <conditionalFormatting sqref="B40">
    <cfRule type="duplicateValues" dxfId="582" priority="12"/>
  </conditionalFormatting>
  <conditionalFormatting sqref="B44">
    <cfRule type="duplicateValues" dxfId="581" priority="8"/>
    <cfRule type="duplicateValues" dxfId="580" priority="13"/>
  </conditionalFormatting>
  <conditionalFormatting sqref="B48">
    <cfRule type="duplicateValues" dxfId="579" priority="7"/>
    <cfRule type="duplicateValues" dxfId="578" priority="14"/>
  </conditionalFormatting>
  <conditionalFormatting sqref="B62:B67">
    <cfRule type="duplicateValues" dxfId="577" priority="6"/>
  </conditionalFormatting>
  <conditionalFormatting sqref="B71">
    <cfRule type="duplicateValues" dxfId="576" priority="18"/>
  </conditionalFormatting>
  <conditionalFormatting sqref="B72:B85 B89:B99 B62:B70">
    <cfRule type="duplicateValues" dxfId="575" priority="21"/>
  </conditionalFormatting>
  <conditionalFormatting sqref="B86 B88">
    <cfRule type="duplicateValues" dxfId="574" priority="17"/>
  </conditionalFormatting>
  <conditionalFormatting sqref="B87 B34:B39 B25:B27 B49:B55 B45:B47 B41:B43">
    <cfRule type="duplicateValues" dxfId="573" priority="20"/>
  </conditionalFormatting>
  <conditionalFormatting sqref="B89:B91">
    <cfRule type="duplicateValues" dxfId="572" priority="5"/>
  </conditionalFormatting>
  <conditionalFormatting sqref="B93:B96">
    <cfRule type="duplicateValues" dxfId="571" priority="4"/>
  </conditionalFormatting>
  <conditionalFormatting sqref="B101:B107">
    <cfRule type="duplicateValues" dxfId="570" priority="16"/>
  </conditionalFormatting>
  <conditionalFormatting sqref="D110:D112">
    <cfRule type="expression" dxfId="569" priority="1">
      <formula>$G110&gt;0</formula>
    </cfRule>
  </conditionalFormatting>
  <conditionalFormatting sqref="D108:E109">
    <cfRule type="expression" dxfId="568" priority="2">
      <formula>$G108&gt;0</formula>
    </cfRule>
  </conditionalFormatting>
  <hyperlinks>
    <hyperlink ref="J1" location="Contents!A1" display="Back to Contents" xr:uid="{1C4999B8-074B-4B64-8FD1-A9F0365624D3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CE324C-6F3F-42C1-91B9-F25B9D3DB5CE}">
          <x14:formula1>
            <xm:f>Locations!$L:$L</xm:f>
          </x14:formula1>
          <xm:sqref>J2:M2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67CBB-1EF9-46FE-894D-1633D679015B}">
  <sheetPr codeName="Sheet51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1514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000008500048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SE_JKV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Jacksonville, FL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Location'!$C:$C,SE_JKV!$J$3,'Purchases by Location'!$K:$K,TEXT(SE_JKV!$H13,"00000000000000"))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Location'!$C:$C,SE_JKV!$J$3,'Purchases by Location'!$K:$K,TEXT(SE_JKV!$H14,"00000000000000"))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Location'!$C:$C,SE_JKV!$J$3,'Purchases by Location'!$K:$K,TEXT(SE_JKV!$H15,"00000000000000"))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Location'!$C:$C,SE_JKV!$J$3,'Purchases by Location'!$K:$K,TEXT(SE_JKV!$H16,"00000000000000"))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Location'!$C:$C,SE_JKV!$J$3,'Purchases by Location'!$K:$K,TEXT(SE_JKV!$H17,"00000000000000"))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Location'!$C:$C,SE_JKV!$J$3,'Purchases by Location'!$K:$K,TEXT(SE_JKV!$H18,"00000000000000"))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Location'!$C:$C,SE_JKV!$J$3,'Purchases by Location'!$K:$K,TEXT(SE_JKV!$H19,"00000000000000"))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Location'!$C:$C,SE_JKV!$J$3,'Purchases by Location'!$K:$K,TEXT(SE_JKV!$H20,"00000000000000"))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Location'!$C:$C,SE_JKV!$J$3,'Purchases by Location'!$K:$K,TEXT(SE_JKV!$H21,"00000000000000"))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Location'!$C:$C,SE_JKV!$J$3,'Purchases by Location'!$K:$K,TEXT(SE_JKV!$H22,"00000000000000"))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Location'!$C:$C,SE_JKV!$J$3,'Purchases by Location'!$K:$K,TEXT(SE_JKV!$H23,"00000000000000"))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Location'!$C:$C,SE_JKV!$J$3,'Purchases by Location'!$K:$K,TEXT(SE_JKV!$H25,"00000000000000"))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Location'!$C:$C,SE_JKV!$J$3,'Purchases by Location'!$K:$K,TEXT(SE_JKV!$H26,"00000000000000"))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Location'!$C:$C,SE_JKV!$J$3,'Purchases by Location'!$K:$K,TEXT(SE_JKV!$H27,"00000000000000"))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Location'!$C:$C,SE_JKV!$J$3,'Purchases by Location'!$K:$K,TEXT(SE_JKV!$H28,"00000000000000"))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Location'!$C:$C,SE_JKV!$J$3,'Purchases by Location'!$K:$K,TEXT(SE_JKV!$H29,"00000000000000"))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Location'!$C:$C,SE_JKV!$J$3,'Purchases by Location'!$K:$K,TEXT(SE_JKV!$H30,"00000000000000"))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Location'!$C:$C,SE_JKV!$J$3,'Purchases by Location'!$K:$K,TEXT(SE_JKV!$H31,"00000000000000"))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Location'!$C:$C,SE_JKV!$J$3,'Purchases by Location'!$K:$K,TEXT(SE_JKV!$H32,"00000000000000"))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Location'!$C:$C,SE_JKV!$J$3,'Purchases by Location'!$K:$K,TEXT(SE_JKV!$H33,"00000000000000"))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Location'!$C:$C,SE_JKV!$J$3,'Purchases by Location'!$K:$K,TEXT(SE_JKV!$H34,"00000000000000"))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Location'!$C:$C,SE_JKV!$J$3,'Purchases by Location'!$K:$K,TEXT(SE_JKV!$H35,"00000000000000"))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Location'!$C:$C,SE_JKV!$J$3,'Purchases by Location'!$K:$K,TEXT(SE_JKV!$H36,"00000000000000"))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Location'!$C:$C,SE_JKV!$J$3,'Purchases by Location'!$K:$K,TEXT(SE_JKV!$H37,"00000000000000"))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Location'!$C:$C,SE_JKV!$J$3,'Purchases by Location'!$K:$K,TEXT(SE_JKV!$H38,"00000000000000"))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Location'!$C:$C,SE_JKV!$J$3,'Purchases by Location'!$K:$K,TEXT(SE_JKV!$H39,"00000000000000"))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Location'!$C:$C,SE_JKV!$J$3,'Purchases by Location'!$K:$K,TEXT(SE_JKV!$H40,"00000000000000"))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Location'!$C:$C,SE_JKV!$J$3,'Purchases by Location'!$K:$K,TEXT(SE_JKV!$H41,"00000000000000"))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Location'!$C:$C,SE_JKV!$J$3,'Purchases by Location'!$K:$K,TEXT(SE_JKV!$H42,"00000000000000"))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Location'!$C:$C,SE_JKV!$J$3,'Purchases by Location'!$K:$K,TEXT(SE_JKV!$H43,"00000000000000"))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Location'!$C:$C,SE_JKV!$J$3,'Purchases by Location'!$K:$K,TEXT(SE_JKV!$H44,"00000000000000"))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Location'!$C:$C,SE_JKV!$J$3,'Purchases by Location'!$K:$K,TEXT(SE_JKV!$H45,"00000000000000"))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Location'!$C:$C,SE_JKV!$J$3,'Purchases by Location'!$K:$K,TEXT(SE_JKV!$H46,"00000000000000"))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Location'!$C:$C,SE_JKV!$J$3,'Purchases by Location'!$K:$K,TEXT(SE_JKV!$H47,"00000000000000"))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Location'!$C:$C,SE_JKV!$J$3,'Purchases by Location'!$K:$K,TEXT(SE_JKV!$H48,"00000000000000"))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Location'!$C:$C,SE_JKV!$J$3,'Purchases by Location'!$K:$K,TEXT(SE_JKV!$H49,"00000000000000"))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Location'!$C:$C,SE_JKV!$J$3,'Purchases by Location'!$K:$K,TEXT(SE_JKV!$H50,"00000000000000"))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Location'!$C:$C,SE_JKV!$J$3,'Purchases by Location'!$K:$K,TEXT(SE_JKV!$H51,"00000000000000"))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Location'!$C:$C,SE_JKV!$J$3,'Purchases by Location'!$K:$K,TEXT(SE_JKV!$H52,"00000000000000"))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Location'!$C:$C,SE_JKV!$J$3,'Purchases by Location'!$K:$K,TEXT(SE_JKV!$H53,"00000000000000"))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Location'!$C:$C,SE_JKV!$J$3,'Purchases by Location'!$K:$K,TEXT(SE_JKV!$H54,"00000000000000"))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Location'!$C:$C,SE_JKV!$J$3,'Purchases by Location'!$K:$K,TEXT(SE_JKV!$H55,"00000000000000"))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Kelsi Hernly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Affinity-SE-FL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Regional Chain and Buying Group Manager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khernly@REDGOLD.com 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765.744.1673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Location'!$C:$C,SE_JKV!$J$3,'Purchases by Location'!$K:$K,TEXT(SE_JKV!$H61,"00000000000000"))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Location'!$C:$C,SE_JKV!$J$3,'Purchases by Location'!$K:$K,TEXT(SE_JKV!$H62,"00000000000000"))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Location'!$C:$C,SE_JKV!$J$3,'Purchases by Location'!$K:$K,TEXT(SE_JKV!$H63,"00000000000000"))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Location'!$C:$C,SE_JKV!$J$3,'Purchases by Location'!$K:$K,TEXT(SE_JKV!$H64,"00000000000000"))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Location'!$C:$C,SE_JKV!$J$3,'Purchases by Location'!$K:$K,TEXT(SE_JKV!$H65,"00000000000000"))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Location'!$C:$C,SE_JKV!$J$3,'Purchases by Location'!$K:$K,TEXT(SE_JKV!$H66,"00000000000000"))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Location'!$C:$C,SE_JKV!$J$3,'Purchases by Location'!$K:$K,TEXT(SE_JKV!$H67,"00000000000000"))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Location'!$C:$C,SE_JKV!$J$3,'Purchases by Location'!$K:$K,TEXT(SE_JKV!$H68,"00000000000000"))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Location'!$C:$C,SE_JKV!$J$3,'Purchases by Location'!$K:$K,TEXT(SE_JKV!$H69,"00000000000000"))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Location'!$C:$C,SE_JKV!$J$3,'Purchases by Location'!$K:$K,TEXT(SE_JKV!$H70,"00000000000000"))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Location'!$C:$C,SE_JKV!$J$3,'Purchases by Location'!$K:$K,TEXT(SE_JKV!$H71,"00000000000000"))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Location'!$C:$C,SE_JKV!$J$3,'Purchases by Location'!$K:$K,TEXT(SE_JKV!$H72,"00000000000000"))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Location'!$C:$C,SE_JKV!$J$3,'Purchases by Location'!$K:$K,TEXT(SE_JKV!$H73,"00000000000000"))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Location'!$C:$C,SE_JKV!$J$3,'Purchases by Location'!$K:$K,TEXT(SE_JKV!$H74,"00000000000000"))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Location'!$C:$C,SE_JKV!$J$3,'Purchases by Location'!$K:$K,TEXT(SE_JKV!$H75,"00000000000000"))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Location'!$C:$C,SE_JKV!$J$3,'Purchases by Location'!$K:$K,TEXT(SE_JKV!$H76,"00000000000000"))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Location'!$C:$C,SE_JKV!$J$3,'Purchases by Location'!$K:$K,TEXT(SE_JKV!$H77,"00000000000000"))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Location'!$C:$C,SE_JKV!$J$3,'Purchases by Location'!$K:$K,TEXT(SE_JKV!$H78,"00000000000000"))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Location'!$C:$C,SE_JKV!$J$3,'Purchases by Location'!$K:$K,TEXT(SE_JKV!$H79,"00000000000000"))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Location'!$C:$C,SE_JKV!$J$3,'Purchases by Location'!$K:$K,TEXT(SE_JKV!$H80,"00000000000000"))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Location'!$C:$C,SE_JKV!$J$3,'Purchases by Location'!$K:$K,TEXT(SE_JKV!$H81,"00000000000000"))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Location'!$C:$C,SE_JKV!$J$3,'Purchases by Location'!$K:$K,TEXT(SE_JKV!$H82,"00000000000000"))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Location'!$C:$C,SE_JKV!$J$3,'Purchases by Location'!$K:$K,TEXT(SE_JKV!$H83,"00000000000000"))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Location'!$C:$C,SE_JKV!$J$3,'Purchases by Location'!$K:$K,TEXT(SE_JKV!$H84,"00000000000000"))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Location'!$C:$C,SE_JKV!$J$3,'Purchases by Location'!$K:$K,TEXT(SE_JKV!$H85,"00000000000000"))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Location'!$C:$C,SE_JKV!$J$3,'Purchases by Location'!$K:$K,TEXT(SE_JKV!$H86,"00000000000000"))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Location'!$C:$C,SE_JKV!$J$3,'Purchases by Location'!$K:$K,TEXT(SE_JKV!$H87,"00000000000000"))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Location'!$C:$C,SE_JKV!$J$3,'Purchases by Location'!$K:$K,TEXT(SE_JKV!$H88,"00000000000000"))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Location'!$C:$C,SE_JKV!$J$3,'Purchases by Location'!$K:$K,TEXT(SE_JKV!$H89,"00000000000000"))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Location'!$C:$C,SE_JKV!$J$3,'Purchases by Location'!$K:$K,TEXT(SE_JKV!$H90,"00000000000000"))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Location'!$C:$C,SE_JKV!$J$3,'Purchases by Location'!$K:$K,TEXT(SE_JKV!$H91,"00000000000000"))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Location'!$C:$C,SE_JKV!$J$3,'Purchases by Location'!$K:$K,TEXT(SE_JKV!$H92,"00000000000000"))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Location'!$C:$C,SE_JKV!$J$3,'Purchases by Location'!$K:$K,TEXT(SE_JKV!$H93,"00000000000000"))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Location'!$C:$C,SE_JKV!$J$3,'Purchases by Location'!$K:$K,TEXT(SE_JKV!$H94,"00000000000000"))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Location'!$C:$C,SE_JKV!$J$3,'Purchases by Location'!$K:$K,TEXT(SE_JKV!$H95,"00000000000000"))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Location'!$C:$C,SE_JKV!$J$3,'Purchases by Location'!$K:$K,TEXT(SE_JKV!$H96,"00000000000000"))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Location'!$C:$C,SE_JKV!$J$3,'Purchases by Location'!$K:$K,TEXT(SE_JKV!$H97,"00000000000000"))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Location'!$C:$C,SE_JKV!$J$3,'Purchases by Location'!$K:$K,TEXT(SE_JKV!$H98,"00000000000000"))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Location'!$C:$C,SE_JKV!$J$3,'Purchases by Location'!$K:$K,TEXT(SE_JKV!$H99,"00000000000000"))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Location'!$C:$C,SE_JKV!$J$3,'Purchases by Location'!$K:$K,TEXT(SE_JKV!$H101,"00000000000000"))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Location'!$C:$C,SE_JKV!$J$3,'Purchases by Location'!$K:$K,TEXT(SE_JKV!$H102,"00000000000000"))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Location'!$C:$C,SE_JKV!$J$3,'Purchases by Location'!$K:$K,TEXT(SE_JKV!$H103,"00000000000000"))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Location'!$C:$C,SE_JKV!$J$3,'Purchases by Location'!$K:$K,TEXT(SE_JKV!$H104,"00000000000000"))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Location'!$C:$C,SE_JKV!$J$3,'Purchases by Location'!$K:$K,TEXT(SE_JKV!$H105,"00000000000000"))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Location'!$C:$C,SE_JKV!$J$3,'Purchases by Location'!$K:$K,TEXT(SE_JKV!$H106,"00000000000000"))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Location'!$C:$C,SE_JKV!$J$3,'Purchases by Location'!$K:$K,TEXT(SE_JKV!$H107,"00000000000000"))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Kelsi Hernly</v>
      </c>
      <c r="B109" s="48"/>
      <c r="C109" s="48"/>
      <c r="D109" s="25" t="str">
        <f>D57</f>
        <v>Jodi Batten</v>
      </c>
      <c r="E109" s="50" t="str">
        <f>E57</f>
        <v>Affinity-SE-FL</v>
      </c>
      <c r="F109" s="50"/>
      <c r="G109" s="5"/>
    </row>
    <row r="110" spans="1:8" s="1" customFormat="1" ht="13" x14ac:dyDescent="0.3">
      <c r="A110" s="49" t="str">
        <f>A58</f>
        <v xml:space="preserve">Regional Chain and Buying Group Manager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khernly@REDGOLD.com 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765.744.1673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D0ORdTdYuZyWfyN3McOrYsOLdTHrjltJyFPwKn0HhotOiPPJklQH8+6UBAM9uajt9PM4LIDuifOZEiOPtRdNfw==" saltValue="5f3BvdoQ4WXmt4J81yVhD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67" priority="15">
      <formula>$H10&gt;0</formula>
    </cfRule>
  </conditionalFormatting>
  <conditionalFormatting sqref="A108:A112">
    <cfRule type="expression" dxfId="566" priority="3">
      <formula>$G108&gt;0</formula>
    </cfRule>
  </conditionalFormatting>
  <conditionalFormatting sqref="A13:F55 A61:F107 A56:A60 D56:E60">
    <cfRule type="expression" dxfId="565" priority="9">
      <formula>$G13&gt;0</formula>
    </cfRule>
  </conditionalFormatting>
  <conditionalFormatting sqref="B13:B23">
    <cfRule type="duplicateValues" dxfId="564" priority="19"/>
  </conditionalFormatting>
  <conditionalFormatting sqref="B28">
    <cfRule type="duplicateValues" dxfId="563" priority="10"/>
  </conditionalFormatting>
  <conditionalFormatting sqref="B29:B33">
    <cfRule type="duplicateValues" dxfId="562" priority="11"/>
  </conditionalFormatting>
  <conditionalFormatting sqref="B40">
    <cfRule type="duplicateValues" dxfId="561" priority="12"/>
  </conditionalFormatting>
  <conditionalFormatting sqref="B44">
    <cfRule type="duplicateValues" dxfId="560" priority="8"/>
    <cfRule type="duplicateValues" dxfId="559" priority="13"/>
  </conditionalFormatting>
  <conditionalFormatting sqref="B48">
    <cfRule type="duplicateValues" dxfId="558" priority="7"/>
    <cfRule type="duplicateValues" dxfId="557" priority="14"/>
  </conditionalFormatting>
  <conditionalFormatting sqref="B62:B67">
    <cfRule type="duplicateValues" dxfId="556" priority="6"/>
  </conditionalFormatting>
  <conditionalFormatting sqref="B71">
    <cfRule type="duplicateValues" dxfId="555" priority="18"/>
  </conditionalFormatting>
  <conditionalFormatting sqref="B72:B85 B89:B99 B62:B70">
    <cfRule type="duplicateValues" dxfId="554" priority="21"/>
  </conditionalFormatting>
  <conditionalFormatting sqref="B86 B88">
    <cfRule type="duplicateValues" dxfId="553" priority="17"/>
  </conditionalFormatting>
  <conditionalFormatting sqref="B87 B34:B39 B25:B27 B49:B55 B45:B47 B41:B43">
    <cfRule type="duplicateValues" dxfId="552" priority="20"/>
  </conditionalFormatting>
  <conditionalFormatting sqref="B89:B91">
    <cfRule type="duplicateValues" dxfId="551" priority="5"/>
  </conditionalFormatting>
  <conditionalFormatting sqref="B93:B96">
    <cfRule type="duplicateValues" dxfId="550" priority="4"/>
  </conditionalFormatting>
  <conditionalFormatting sqref="B101:B107">
    <cfRule type="duplicateValues" dxfId="549" priority="16"/>
  </conditionalFormatting>
  <conditionalFormatting sqref="D110:D112">
    <cfRule type="expression" dxfId="548" priority="1">
      <formula>$G110&gt;0</formula>
    </cfRule>
  </conditionalFormatting>
  <conditionalFormatting sqref="D108:E109">
    <cfRule type="expression" dxfId="547" priority="2">
      <formula>$G108&gt;0</formula>
    </cfRule>
  </conditionalFormatting>
  <hyperlinks>
    <hyperlink ref="J1" location="Contents!A1" display="Back to Contents" xr:uid="{568A15EA-48C7-48A8-AF4B-5DC4EE95FB5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F52FBF-26DE-4263-8F5A-43B6A28285B7}">
          <x14:formula1>
            <xm:f>Locations!$L:$L</xm:f>
          </x14:formula1>
          <xm:sqref>J2:M2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F285-00E6-4EFF-ADEF-C702A928EBB3}">
  <sheetPr codeName="Sheet52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1518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000008500320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SE_SFL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South Florida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Location'!$C:$C,SE_SFL!$J$3,'Purchases by Location'!$K:$K,TEXT(SE_SFL!$H13,"00000000000000"))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Location'!$C:$C,SE_SFL!$J$3,'Purchases by Location'!$K:$K,TEXT(SE_SFL!$H14,"00000000000000"))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Location'!$C:$C,SE_SFL!$J$3,'Purchases by Location'!$K:$K,TEXT(SE_SFL!$H15,"00000000000000"))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Location'!$C:$C,SE_SFL!$J$3,'Purchases by Location'!$K:$K,TEXT(SE_SFL!$H16,"00000000000000"))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Location'!$C:$C,SE_SFL!$J$3,'Purchases by Location'!$K:$K,TEXT(SE_SFL!$H17,"00000000000000"))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Location'!$C:$C,SE_SFL!$J$3,'Purchases by Location'!$K:$K,TEXT(SE_SFL!$H18,"00000000000000"))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Location'!$C:$C,SE_SFL!$J$3,'Purchases by Location'!$K:$K,TEXT(SE_SFL!$H19,"00000000000000"))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Location'!$C:$C,SE_SFL!$J$3,'Purchases by Location'!$K:$K,TEXT(SE_SFL!$H20,"00000000000000"))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Location'!$C:$C,SE_SFL!$J$3,'Purchases by Location'!$K:$K,TEXT(SE_SFL!$H21,"00000000000000"))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Location'!$C:$C,SE_SFL!$J$3,'Purchases by Location'!$K:$K,TEXT(SE_SFL!$H22,"00000000000000"))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Location'!$C:$C,SE_SFL!$J$3,'Purchases by Location'!$K:$K,TEXT(SE_SFL!$H23,"00000000000000"))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Location'!$C:$C,SE_SFL!$J$3,'Purchases by Location'!$K:$K,TEXT(SE_SFL!$H25,"00000000000000"))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Location'!$C:$C,SE_SFL!$J$3,'Purchases by Location'!$K:$K,TEXT(SE_SFL!$H26,"00000000000000"))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Location'!$C:$C,SE_SFL!$J$3,'Purchases by Location'!$K:$K,TEXT(SE_SFL!$H27,"00000000000000"))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Location'!$C:$C,SE_SFL!$J$3,'Purchases by Location'!$K:$K,TEXT(SE_SFL!$H28,"00000000000000"))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Location'!$C:$C,SE_SFL!$J$3,'Purchases by Location'!$K:$K,TEXT(SE_SFL!$H29,"00000000000000"))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Location'!$C:$C,SE_SFL!$J$3,'Purchases by Location'!$K:$K,TEXT(SE_SFL!$H30,"00000000000000"))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Location'!$C:$C,SE_SFL!$J$3,'Purchases by Location'!$K:$K,TEXT(SE_SFL!$H31,"00000000000000"))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Location'!$C:$C,SE_SFL!$J$3,'Purchases by Location'!$K:$K,TEXT(SE_SFL!$H32,"00000000000000"))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Location'!$C:$C,SE_SFL!$J$3,'Purchases by Location'!$K:$K,TEXT(SE_SFL!$H33,"00000000000000"))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Location'!$C:$C,SE_SFL!$J$3,'Purchases by Location'!$K:$K,TEXT(SE_SFL!$H34,"00000000000000"))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Location'!$C:$C,SE_SFL!$J$3,'Purchases by Location'!$K:$K,TEXT(SE_SFL!$H35,"00000000000000"))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Location'!$C:$C,SE_SFL!$J$3,'Purchases by Location'!$K:$K,TEXT(SE_SFL!$H36,"00000000000000"))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Location'!$C:$C,SE_SFL!$J$3,'Purchases by Location'!$K:$K,TEXT(SE_SFL!$H37,"00000000000000"))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Location'!$C:$C,SE_SFL!$J$3,'Purchases by Location'!$K:$K,TEXT(SE_SFL!$H38,"00000000000000"))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Location'!$C:$C,SE_SFL!$J$3,'Purchases by Location'!$K:$K,TEXT(SE_SFL!$H39,"00000000000000"))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Location'!$C:$C,SE_SFL!$J$3,'Purchases by Location'!$K:$K,TEXT(SE_SFL!$H40,"00000000000000"))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Location'!$C:$C,SE_SFL!$J$3,'Purchases by Location'!$K:$K,TEXT(SE_SFL!$H41,"00000000000000"))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Location'!$C:$C,SE_SFL!$J$3,'Purchases by Location'!$K:$K,TEXT(SE_SFL!$H42,"00000000000000"))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Location'!$C:$C,SE_SFL!$J$3,'Purchases by Location'!$K:$K,TEXT(SE_SFL!$H43,"00000000000000"))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Location'!$C:$C,SE_SFL!$J$3,'Purchases by Location'!$K:$K,TEXT(SE_SFL!$H44,"00000000000000"))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Location'!$C:$C,SE_SFL!$J$3,'Purchases by Location'!$K:$K,TEXT(SE_SFL!$H45,"00000000000000"))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Location'!$C:$C,SE_SFL!$J$3,'Purchases by Location'!$K:$K,TEXT(SE_SFL!$H46,"00000000000000"))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Location'!$C:$C,SE_SFL!$J$3,'Purchases by Location'!$K:$K,TEXT(SE_SFL!$H47,"00000000000000"))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Location'!$C:$C,SE_SFL!$J$3,'Purchases by Location'!$K:$K,TEXT(SE_SFL!$H48,"00000000000000"))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Location'!$C:$C,SE_SFL!$J$3,'Purchases by Location'!$K:$K,TEXT(SE_SFL!$H49,"00000000000000"))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Location'!$C:$C,SE_SFL!$J$3,'Purchases by Location'!$K:$K,TEXT(SE_SFL!$H50,"00000000000000"))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Location'!$C:$C,SE_SFL!$J$3,'Purchases by Location'!$K:$K,TEXT(SE_SFL!$H51,"00000000000000"))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Location'!$C:$C,SE_SFL!$J$3,'Purchases by Location'!$K:$K,TEXT(SE_SFL!$H52,"00000000000000"))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Location'!$C:$C,SE_SFL!$J$3,'Purchases by Location'!$K:$K,TEXT(SE_SFL!$H53,"00000000000000"))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Location'!$C:$C,SE_SFL!$J$3,'Purchases by Location'!$K:$K,TEXT(SE_SFL!$H54,"00000000000000"))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Location'!$C:$C,SE_SFL!$J$3,'Purchases by Location'!$K:$K,TEXT(SE_SFL!$H55,"00000000000000"))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Kelsi Hernly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Affinity-SE-FL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Regional Chain and Buying Group Manager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khernly@REDGOLD.com 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765.744.1673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Location'!$C:$C,SE_SFL!$J$3,'Purchases by Location'!$K:$K,TEXT(SE_SFL!$H61,"00000000000000"))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Location'!$C:$C,SE_SFL!$J$3,'Purchases by Location'!$K:$K,TEXT(SE_SFL!$H62,"00000000000000"))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Location'!$C:$C,SE_SFL!$J$3,'Purchases by Location'!$K:$K,TEXT(SE_SFL!$H63,"00000000000000"))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Location'!$C:$C,SE_SFL!$J$3,'Purchases by Location'!$K:$K,TEXT(SE_SFL!$H64,"00000000000000"))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Location'!$C:$C,SE_SFL!$J$3,'Purchases by Location'!$K:$K,TEXT(SE_SFL!$H65,"00000000000000"))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Location'!$C:$C,SE_SFL!$J$3,'Purchases by Location'!$K:$K,TEXT(SE_SFL!$H66,"00000000000000"))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Location'!$C:$C,SE_SFL!$J$3,'Purchases by Location'!$K:$K,TEXT(SE_SFL!$H67,"00000000000000"))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Location'!$C:$C,SE_SFL!$J$3,'Purchases by Location'!$K:$K,TEXT(SE_SFL!$H68,"00000000000000"))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Location'!$C:$C,SE_SFL!$J$3,'Purchases by Location'!$K:$K,TEXT(SE_SFL!$H69,"00000000000000"))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Location'!$C:$C,SE_SFL!$J$3,'Purchases by Location'!$K:$K,TEXT(SE_SFL!$H70,"00000000000000"))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Location'!$C:$C,SE_SFL!$J$3,'Purchases by Location'!$K:$K,TEXT(SE_SFL!$H71,"00000000000000"))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Location'!$C:$C,SE_SFL!$J$3,'Purchases by Location'!$K:$K,TEXT(SE_SFL!$H72,"00000000000000"))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Location'!$C:$C,SE_SFL!$J$3,'Purchases by Location'!$K:$K,TEXT(SE_SFL!$H73,"00000000000000"))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Location'!$C:$C,SE_SFL!$J$3,'Purchases by Location'!$K:$K,TEXT(SE_SFL!$H74,"00000000000000"))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Location'!$C:$C,SE_SFL!$J$3,'Purchases by Location'!$K:$K,TEXT(SE_SFL!$H75,"00000000000000"))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Location'!$C:$C,SE_SFL!$J$3,'Purchases by Location'!$K:$K,TEXT(SE_SFL!$H76,"00000000000000"))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Location'!$C:$C,SE_SFL!$J$3,'Purchases by Location'!$K:$K,TEXT(SE_SFL!$H77,"00000000000000"))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Location'!$C:$C,SE_SFL!$J$3,'Purchases by Location'!$K:$K,TEXT(SE_SFL!$H78,"00000000000000"))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Location'!$C:$C,SE_SFL!$J$3,'Purchases by Location'!$K:$K,TEXT(SE_SFL!$H79,"00000000000000"))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Location'!$C:$C,SE_SFL!$J$3,'Purchases by Location'!$K:$K,TEXT(SE_SFL!$H80,"00000000000000"))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Location'!$C:$C,SE_SFL!$J$3,'Purchases by Location'!$K:$K,TEXT(SE_SFL!$H81,"00000000000000"))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Location'!$C:$C,SE_SFL!$J$3,'Purchases by Location'!$K:$K,TEXT(SE_SFL!$H82,"00000000000000"))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Location'!$C:$C,SE_SFL!$J$3,'Purchases by Location'!$K:$K,TEXT(SE_SFL!$H83,"00000000000000"))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Location'!$C:$C,SE_SFL!$J$3,'Purchases by Location'!$K:$K,TEXT(SE_SFL!$H84,"00000000000000"))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Location'!$C:$C,SE_SFL!$J$3,'Purchases by Location'!$K:$K,TEXT(SE_SFL!$H85,"00000000000000"))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Location'!$C:$C,SE_SFL!$J$3,'Purchases by Location'!$K:$K,TEXT(SE_SFL!$H86,"00000000000000"))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Location'!$C:$C,SE_SFL!$J$3,'Purchases by Location'!$K:$K,TEXT(SE_SFL!$H87,"00000000000000"))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Location'!$C:$C,SE_SFL!$J$3,'Purchases by Location'!$K:$K,TEXT(SE_SFL!$H88,"00000000000000"))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Location'!$C:$C,SE_SFL!$J$3,'Purchases by Location'!$K:$K,TEXT(SE_SFL!$H89,"00000000000000"))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Location'!$C:$C,SE_SFL!$J$3,'Purchases by Location'!$K:$K,TEXT(SE_SFL!$H90,"00000000000000"))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Location'!$C:$C,SE_SFL!$J$3,'Purchases by Location'!$K:$K,TEXT(SE_SFL!$H91,"00000000000000"))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Location'!$C:$C,SE_SFL!$J$3,'Purchases by Location'!$K:$K,TEXT(SE_SFL!$H92,"00000000000000"))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Location'!$C:$C,SE_SFL!$J$3,'Purchases by Location'!$K:$K,TEXT(SE_SFL!$H93,"00000000000000"))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Location'!$C:$C,SE_SFL!$J$3,'Purchases by Location'!$K:$K,TEXT(SE_SFL!$H94,"00000000000000"))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Location'!$C:$C,SE_SFL!$J$3,'Purchases by Location'!$K:$K,TEXT(SE_SFL!$H95,"00000000000000"))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Location'!$C:$C,SE_SFL!$J$3,'Purchases by Location'!$K:$K,TEXT(SE_SFL!$H96,"00000000000000"))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Location'!$C:$C,SE_SFL!$J$3,'Purchases by Location'!$K:$K,TEXT(SE_SFL!$H97,"00000000000000"))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Location'!$C:$C,SE_SFL!$J$3,'Purchases by Location'!$K:$K,TEXT(SE_SFL!$H98,"00000000000000"))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Location'!$C:$C,SE_SFL!$J$3,'Purchases by Location'!$K:$K,TEXT(SE_SFL!$H99,"00000000000000"))</f>
        <v>1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Location'!$C:$C,SE_SFL!$J$3,'Purchases by Location'!$K:$K,TEXT(SE_SFL!$H101,"00000000000000"))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Location'!$C:$C,SE_SFL!$J$3,'Purchases by Location'!$K:$K,TEXT(SE_SFL!$H102,"00000000000000"))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Location'!$C:$C,SE_SFL!$J$3,'Purchases by Location'!$K:$K,TEXT(SE_SFL!$H103,"00000000000000"))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Location'!$C:$C,SE_SFL!$J$3,'Purchases by Location'!$K:$K,TEXT(SE_SFL!$H104,"00000000000000"))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Location'!$C:$C,SE_SFL!$J$3,'Purchases by Location'!$K:$K,TEXT(SE_SFL!$H105,"00000000000000"))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Location'!$C:$C,SE_SFL!$J$3,'Purchases by Location'!$K:$K,TEXT(SE_SFL!$H106,"00000000000000"))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Location'!$C:$C,SE_SFL!$J$3,'Purchases by Location'!$K:$K,TEXT(SE_SFL!$H107,"00000000000000"))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Kelsi Hernly</v>
      </c>
      <c r="B109" s="48"/>
      <c r="C109" s="48"/>
      <c r="D109" s="25" t="str">
        <f>D57</f>
        <v>Jodi Batten</v>
      </c>
      <c r="E109" s="50" t="str">
        <f>E57</f>
        <v>Affinity-SE-FL</v>
      </c>
      <c r="F109" s="50"/>
      <c r="G109" s="5"/>
    </row>
    <row r="110" spans="1:8" s="1" customFormat="1" ht="13" x14ac:dyDescent="0.3">
      <c r="A110" s="49" t="str">
        <f>A58</f>
        <v xml:space="preserve">Regional Chain and Buying Group Manager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khernly@REDGOLD.com 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765.744.1673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gbFs8OL5KbPCtFGcT8D9cemPbObVa1JuYhBBrfYGWARQnz4QRL46228FnBuTX2Vj2FFL5XO1m188wQKjc+wxaQ==" saltValue="NZV5XtECHrBT6bM02REz4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46" priority="15">
      <formula>$H10&gt;0</formula>
    </cfRule>
  </conditionalFormatting>
  <conditionalFormatting sqref="A108:A112">
    <cfRule type="expression" dxfId="545" priority="3">
      <formula>$G108&gt;0</formula>
    </cfRule>
  </conditionalFormatting>
  <conditionalFormatting sqref="A13:F55 A61:F107 A56:A60 D56:E60">
    <cfRule type="expression" dxfId="544" priority="9">
      <formula>$G13&gt;0</formula>
    </cfRule>
  </conditionalFormatting>
  <conditionalFormatting sqref="B13:B23">
    <cfRule type="duplicateValues" dxfId="543" priority="19"/>
  </conditionalFormatting>
  <conditionalFormatting sqref="B28">
    <cfRule type="duplicateValues" dxfId="542" priority="10"/>
  </conditionalFormatting>
  <conditionalFormatting sqref="B29:B33">
    <cfRule type="duplicateValues" dxfId="541" priority="11"/>
  </conditionalFormatting>
  <conditionalFormatting sqref="B40">
    <cfRule type="duplicateValues" dxfId="540" priority="12"/>
  </conditionalFormatting>
  <conditionalFormatting sqref="B44">
    <cfRule type="duplicateValues" dxfId="539" priority="8"/>
    <cfRule type="duplicateValues" dxfId="538" priority="13"/>
  </conditionalFormatting>
  <conditionalFormatting sqref="B48">
    <cfRule type="duplicateValues" dxfId="537" priority="7"/>
    <cfRule type="duplicateValues" dxfId="536" priority="14"/>
  </conditionalFormatting>
  <conditionalFormatting sqref="B62:B67">
    <cfRule type="duplicateValues" dxfId="535" priority="6"/>
  </conditionalFormatting>
  <conditionalFormatting sqref="B71">
    <cfRule type="duplicateValues" dxfId="534" priority="18"/>
  </conditionalFormatting>
  <conditionalFormatting sqref="B72:B85 B89:B99 B62:B70">
    <cfRule type="duplicateValues" dxfId="533" priority="21"/>
  </conditionalFormatting>
  <conditionalFormatting sqref="B86 B88">
    <cfRule type="duplicateValues" dxfId="532" priority="17"/>
  </conditionalFormatting>
  <conditionalFormatting sqref="B87 B34:B39 B25:B27 B49:B55 B45:B47 B41:B43">
    <cfRule type="duplicateValues" dxfId="531" priority="20"/>
  </conditionalFormatting>
  <conditionalFormatting sqref="B89:B91">
    <cfRule type="duplicateValues" dxfId="530" priority="5"/>
  </conditionalFormatting>
  <conditionalFormatting sqref="B93:B96">
    <cfRule type="duplicateValues" dxfId="529" priority="4"/>
  </conditionalFormatting>
  <conditionalFormatting sqref="B101:B107">
    <cfRule type="duplicateValues" dxfId="528" priority="16"/>
  </conditionalFormatting>
  <conditionalFormatting sqref="D110:D112">
    <cfRule type="expression" dxfId="527" priority="1">
      <formula>$G110&gt;0</formula>
    </cfRule>
  </conditionalFormatting>
  <conditionalFormatting sqref="D108:E109">
    <cfRule type="expression" dxfId="526" priority="2">
      <formula>$G108&gt;0</formula>
    </cfRule>
  </conditionalFormatting>
  <hyperlinks>
    <hyperlink ref="J1" location="Contents!A1" display="Back to Contents" xr:uid="{1F240C5C-FC6B-466F-98AE-D723CE0E7ED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E246C62-FB5D-4F87-9FBC-812CB7E6B353}">
          <x14:formula1>
            <xm:f>Locations!$L:$L</xm:f>
          </x14:formula1>
          <xm:sqref>J2:M2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D64F5-340E-4A50-BFB6-2DAA6489EB8B}">
  <sheetPr codeName="Sheet53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1665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000008500412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SE_TPB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Tampa Bay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Location'!$C:$C,SE_TPB!$J$3,'Purchases by Location'!$K:$K,TEXT(SE_TPB!$H13,"00000000000000"))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Location'!$C:$C,SE_TPB!$J$3,'Purchases by Location'!$K:$K,TEXT(SE_TPB!$H14,"00000000000000"))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Location'!$C:$C,SE_TPB!$J$3,'Purchases by Location'!$K:$K,TEXT(SE_TPB!$H15,"00000000000000"))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Location'!$C:$C,SE_TPB!$J$3,'Purchases by Location'!$K:$K,TEXT(SE_TPB!$H16,"00000000000000"))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Location'!$C:$C,SE_TPB!$J$3,'Purchases by Location'!$K:$K,TEXT(SE_TPB!$H17,"00000000000000"))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Location'!$C:$C,SE_TPB!$J$3,'Purchases by Location'!$K:$K,TEXT(SE_TPB!$H18,"00000000000000"))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Location'!$C:$C,SE_TPB!$J$3,'Purchases by Location'!$K:$K,TEXT(SE_TPB!$H19,"00000000000000"))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Location'!$C:$C,SE_TPB!$J$3,'Purchases by Location'!$K:$K,TEXT(SE_TPB!$H20,"00000000000000"))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Location'!$C:$C,SE_TPB!$J$3,'Purchases by Location'!$K:$K,TEXT(SE_TPB!$H21,"00000000000000"))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Location'!$C:$C,SE_TPB!$J$3,'Purchases by Location'!$K:$K,TEXT(SE_TPB!$H22,"00000000000000"))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Location'!$C:$C,SE_TPB!$J$3,'Purchases by Location'!$K:$K,TEXT(SE_TPB!$H23,"00000000000000"))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Location'!$C:$C,SE_TPB!$J$3,'Purchases by Location'!$K:$K,TEXT(SE_TPB!$H25,"00000000000000"))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Location'!$C:$C,SE_TPB!$J$3,'Purchases by Location'!$K:$K,TEXT(SE_TPB!$H26,"00000000000000"))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Location'!$C:$C,SE_TPB!$J$3,'Purchases by Location'!$K:$K,TEXT(SE_TPB!$H27,"00000000000000"))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Location'!$C:$C,SE_TPB!$J$3,'Purchases by Location'!$K:$K,TEXT(SE_TPB!$H28,"00000000000000"))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Location'!$C:$C,SE_TPB!$J$3,'Purchases by Location'!$K:$K,TEXT(SE_TPB!$H29,"00000000000000"))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Location'!$C:$C,SE_TPB!$J$3,'Purchases by Location'!$K:$K,TEXT(SE_TPB!$H30,"00000000000000"))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Location'!$C:$C,SE_TPB!$J$3,'Purchases by Location'!$K:$K,TEXT(SE_TPB!$H31,"00000000000000"))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Location'!$C:$C,SE_TPB!$J$3,'Purchases by Location'!$K:$K,TEXT(SE_TPB!$H32,"00000000000000"))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Location'!$C:$C,SE_TPB!$J$3,'Purchases by Location'!$K:$K,TEXT(SE_TPB!$H33,"00000000000000"))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Location'!$C:$C,SE_TPB!$J$3,'Purchases by Location'!$K:$K,TEXT(SE_TPB!$H34,"00000000000000"))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Location'!$C:$C,SE_TPB!$J$3,'Purchases by Location'!$K:$K,TEXT(SE_TPB!$H35,"00000000000000"))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Location'!$C:$C,SE_TPB!$J$3,'Purchases by Location'!$K:$K,TEXT(SE_TPB!$H36,"00000000000000"))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Location'!$C:$C,SE_TPB!$J$3,'Purchases by Location'!$K:$K,TEXT(SE_TPB!$H37,"00000000000000"))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Location'!$C:$C,SE_TPB!$J$3,'Purchases by Location'!$K:$K,TEXT(SE_TPB!$H38,"00000000000000"))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Location'!$C:$C,SE_TPB!$J$3,'Purchases by Location'!$K:$K,TEXT(SE_TPB!$H39,"00000000000000"))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Location'!$C:$C,SE_TPB!$J$3,'Purchases by Location'!$K:$K,TEXT(SE_TPB!$H40,"00000000000000"))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Location'!$C:$C,SE_TPB!$J$3,'Purchases by Location'!$K:$K,TEXT(SE_TPB!$H41,"00000000000000"))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Location'!$C:$C,SE_TPB!$J$3,'Purchases by Location'!$K:$K,TEXT(SE_TPB!$H42,"00000000000000"))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Location'!$C:$C,SE_TPB!$J$3,'Purchases by Location'!$K:$K,TEXT(SE_TPB!$H43,"00000000000000"))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Location'!$C:$C,SE_TPB!$J$3,'Purchases by Location'!$K:$K,TEXT(SE_TPB!$H44,"00000000000000"))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Location'!$C:$C,SE_TPB!$J$3,'Purchases by Location'!$K:$K,TEXT(SE_TPB!$H45,"00000000000000"))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Location'!$C:$C,SE_TPB!$J$3,'Purchases by Location'!$K:$K,TEXT(SE_TPB!$H46,"00000000000000"))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Location'!$C:$C,SE_TPB!$J$3,'Purchases by Location'!$K:$K,TEXT(SE_TPB!$H47,"00000000000000"))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Location'!$C:$C,SE_TPB!$J$3,'Purchases by Location'!$K:$K,TEXT(SE_TPB!$H48,"00000000000000"))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Location'!$C:$C,SE_TPB!$J$3,'Purchases by Location'!$K:$K,TEXT(SE_TPB!$H49,"00000000000000"))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Location'!$C:$C,SE_TPB!$J$3,'Purchases by Location'!$K:$K,TEXT(SE_TPB!$H50,"00000000000000"))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Location'!$C:$C,SE_TPB!$J$3,'Purchases by Location'!$K:$K,TEXT(SE_TPB!$H51,"00000000000000"))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Location'!$C:$C,SE_TPB!$J$3,'Purchases by Location'!$K:$K,TEXT(SE_TPB!$H52,"00000000000000"))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Location'!$C:$C,SE_TPB!$J$3,'Purchases by Location'!$K:$K,TEXT(SE_TPB!$H53,"00000000000000"))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Location'!$C:$C,SE_TPB!$J$3,'Purchases by Location'!$K:$K,TEXT(SE_TPB!$H54,"00000000000000"))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Location'!$C:$C,SE_TPB!$J$3,'Purchases by Location'!$K:$K,TEXT(SE_TPB!$H55,"00000000000000"))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Kelsi Hernly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Affinity-SE-FL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Regional Chain and Buying Group Manager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khernly@REDGOLD.com 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765.744.1673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Location'!$C:$C,SE_TPB!$J$3,'Purchases by Location'!$K:$K,TEXT(SE_TPB!$H61,"00000000000000"))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Location'!$C:$C,SE_TPB!$J$3,'Purchases by Location'!$K:$K,TEXT(SE_TPB!$H62,"00000000000000"))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Location'!$C:$C,SE_TPB!$J$3,'Purchases by Location'!$K:$K,TEXT(SE_TPB!$H63,"00000000000000"))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Location'!$C:$C,SE_TPB!$J$3,'Purchases by Location'!$K:$K,TEXT(SE_TPB!$H64,"00000000000000"))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Location'!$C:$C,SE_TPB!$J$3,'Purchases by Location'!$K:$K,TEXT(SE_TPB!$H65,"00000000000000"))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Location'!$C:$C,SE_TPB!$J$3,'Purchases by Location'!$K:$K,TEXT(SE_TPB!$H66,"00000000000000"))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Location'!$C:$C,SE_TPB!$J$3,'Purchases by Location'!$K:$K,TEXT(SE_TPB!$H67,"00000000000000"))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Location'!$C:$C,SE_TPB!$J$3,'Purchases by Location'!$K:$K,TEXT(SE_TPB!$H68,"00000000000000"))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Location'!$C:$C,SE_TPB!$J$3,'Purchases by Location'!$K:$K,TEXT(SE_TPB!$H69,"00000000000000"))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Location'!$C:$C,SE_TPB!$J$3,'Purchases by Location'!$K:$K,TEXT(SE_TPB!$H70,"00000000000000"))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Location'!$C:$C,SE_TPB!$J$3,'Purchases by Location'!$K:$K,TEXT(SE_TPB!$H71,"00000000000000"))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Location'!$C:$C,SE_TPB!$J$3,'Purchases by Location'!$K:$K,TEXT(SE_TPB!$H72,"00000000000000"))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Location'!$C:$C,SE_TPB!$J$3,'Purchases by Location'!$K:$K,TEXT(SE_TPB!$H73,"00000000000000"))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Location'!$C:$C,SE_TPB!$J$3,'Purchases by Location'!$K:$K,TEXT(SE_TPB!$H74,"00000000000000"))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Location'!$C:$C,SE_TPB!$J$3,'Purchases by Location'!$K:$K,TEXT(SE_TPB!$H75,"00000000000000"))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Location'!$C:$C,SE_TPB!$J$3,'Purchases by Location'!$K:$K,TEXT(SE_TPB!$H76,"00000000000000"))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Location'!$C:$C,SE_TPB!$J$3,'Purchases by Location'!$K:$K,TEXT(SE_TPB!$H77,"00000000000000"))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Location'!$C:$C,SE_TPB!$J$3,'Purchases by Location'!$K:$K,TEXT(SE_TPB!$H78,"00000000000000"))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Location'!$C:$C,SE_TPB!$J$3,'Purchases by Location'!$K:$K,TEXT(SE_TPB!$H79,"00000000000000"))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Location'!$C:$C,SE_TPB!$J$3,'Purchases by Location'!$K:$K,TEXT(SE_TPB!$H80,"00000000000000"))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Location'!$C:$C,SE_TPB!$J$3,'Purchases by Location'!$K:$K,TEXT(SE_TPB!$H81,"00000000000000"))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Location'!$C:$C,SE_TPB!$J$3,'Purchases by Location'!$K:$K,TEXT(SE_TPB!$H82,"00000000000000"))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Location'!$C:$C,SE_TPB!$J$3,'Purchases by Location'!$K:$K,TEXT(SE_TPB!$H83,"00000000000000"))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Location'!$C:$C,SE_TPB!$J$3,'Purchases by Location'!$K:$K,TEXT(SE_TPB!$H84,"00000000000000"))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Location'!$C:$C,SE_TPB!$J$3,'Purchases by Location'!$K:$K,TEXT(SE_TPB!$H85,"00000000000000"))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Location'!$C:$C,SE_TPB!$J$3,'Purchases by Location'!$K:$K,TEXT(SE_TPB!$H86,"00000000000000"))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Location'!$C:$C,SE_TPB!$J$3,'Purchases by Location'!$K:$K,TEXT(SE_TPB!$H87,"00000000000000"))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Location'!$C:$C,SE_TPB!$J$3,'Purchases by Location'!$K:$K,TEXT(SE_TPB!$H88,"00000000000000"))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Location'!$C:$C,SE_TPB!$J$3,'Purchases by Location'!$K:$K,TEXT(SE_TPB!$H89,"00000000000000"))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Location'!$C:$C,SE_TPB!$J$3,'Purchases by Location'!$K:$K,TEXT(SE_TPB!$H90,"00000000000000"))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Location'!$C:$C,SE_TPB!$J$3,'Purchases by Location'!$K:$K,TEXT(SE_TPB!$H91,"00000000000000"))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Location'!$C:$C,SE_TPB!$J$3,'Purchases by Location'!$K:$K,TEXT(SE_TPB!$H92,"00000000000000"))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Location'!$C:$C,SE_TPB!$J$3,'Purchases by Location'!$K:$K,TEXT(SE_TPB!$H93,"00000000000000"))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Location'!$C:$C,SE_TPB!$J$3,'Purchases by Location'!$K:$K,TEXT(SE_TPB!$H94,"00000000000000"))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Location'!$C:$C,SE_TPB!$J$3,'Purchases by Location'!$K:$K,TEXT(SE_TPB!$H95,"00000000000000"))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Location'!$C:$C,SE_TPB!$J$3,'Purchases by Location'!$K:$K,TEXT(SE_TPB!$H96,"00000000000000"))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Location'!$C:$C,SE_TPB!$J$3,'Purchases by Location'!$K:$K,TEXT(SE_TPB!$H97,"00000000000000"))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Location'!$C:$C,SE_TPB!$J$3,'Purchases by Location'!$K:$K,TEXT(SE_TPB!$H98,"00000000000000"))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Location'!$C:$C,SE_TPB!$J$3,'Purchases by Location'!$K:$K,TEXT(SE_TPB!$H99,"00000000000000"))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Location'!$C:$C,SE_TPB!$J$3,'Purchases by Location'!$K:$K,TEXT(SE_TPB!$H101,"00000000000000"))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Location'!$C:$C,SE_TPB!$J$3,'Purchases by Location'!$K:$K,TEXT(SE_TPB!$H102,"00000000000000"))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Location'!$C:$C,SE_TPB!$J$3,'Purchases by Location'!$K:$K,TEXT(SE_TPB!$H103,"00000000000000"))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Location'!$C:$C,SE_TPB!$J$3,'Purchases by Location'!$K:$K,TEXT(SE_TPB!$H104,"00000000000000"))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Location'!$C:$C,SE_TPB!$J$3,'Purchases by Location'!$K:$K,TEXT(SE_TPB!$H105,"00000000000000"))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Location'!$C:$C,SE_TPB!$J$3,'Purchases by Location'!$K:$K,TEXT(SE_TPB!$H106,"00000000000000"))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Location'!$C:$C,SE_TPB!$J$3,'Purchases by Location'!$K:$K,TEXT(SE_TPB!$H107,"00000000000000"))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Kelsi Hernly</v>
      </c>
      <c r="B109" s="48"/>
      <c r="C109" s="48"/>
      <c r="D109" s="25" t="str">
        <f>D57</f>
        <v>Jodi Batten</v>
      </c>
      <c r="E109" s="50" t="str">
        <f>E57</f>
        <v>Affinity-SE-FL</v>
      </c>
      <c r="F109" s="50"/>
      <c r="G109" s="5"/>
    </row>
    <row r="110" spans="1:8" s="1" customFormat="1" ht="13" x14ac:dyDescent="0.3">
      <c r="A110" s="49" t="str">
        <f>A58</f>
        <v xml:space="preserve">Regional Chain and Buying Group Manager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khernly@REDGOLD.com 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765.744.1673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Z7/SboZGP1ZfZHx+iA6/0UMWullcR9aHcR3T9gTU8A4BnkZNMEs66DsW7bjRm1mDNV8e7CWQm/86RmxabJzONg==" saltValue="hL4/Cg1t7a1Z/gq2GA2gK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25" priority="15">
      <formula>$H10&gt;0</formula>
    </cfRule>
  </conditionalFormatting>
  <conditionalFormatting sqref="A108:A112">
    <cfRule type="expression" dxfId="524" priority="3">
      <formula>$G108&gt;0</formula>
    </cfRule>
  </conditionalFormatting>
  <conditionalFormatting sqref="A13:F55 A61:F107 A56:A60 D56:E60">
    <cfRule type="expression" dxfId="523" priority="9">
      <formula>$G13&gt;0</formula>
    </cfRule>
  </conditionalFormatting>
  <conditionalFormatting sqref="B13:B23">
    <cfRule type="duplicateValues" dxfId="522" priority="19"/>
  </conditionalFormatting>
  <conditionalFormatting sqref="B28">
    <cfRule type="duplicateValues" dxfId="521" priority="10"/>
  </conditionalFormatting>
  <conditionalFormatting sqref="B29:B33">
    <cfRule type="duplicateValues" dxfId="520" priority="11"/>
  </conditionalFormatting>
  <conditionalFormatting sqref="B40">
    <cfRule type="duplicateValues" dxfId="519" priority="12"/>
  </conditionalFormatting>
  <conditionalFormatting sqref="B44">
    <cfRule type="duplicateValues" dxfId="518" priority="8"/>
    <cfRule type="duplicateValues" dxfId="517" priority="13"/>
  </conditionalFormatting>
  <conditionalFormatting sqref="B48">
    <cfRule type="duplicateValues" dxfId="516" priority="7"/>
    <cfRule type="duplicateValues" dxfId="515" priority="14"/>
  </conditionalFormatting>
  <conditionalFormatting sqref="B62:B67">
    <cfRule type="duplicateValues" dxfId="514" priority="6"/>
  </conditionalFormatting>
  <conditionalFormatting sqref="B71">
    <cfRule type="duplicateValues" dxfId="513" priority="18"/>
  </conditionalFormatting>
  <conditionalFormatting sqref="B72:B85 B89:B99 B62:B70">
    <cfRule type="duplicateValues" dxfId="512" priority="21"/>
  </conditionalFormatting>
  <conditionalFormatting sqref="B86 B88">
    <cfRule type="duplicateValues" dxfId="511" priority="17"/>
  </conditionalFormatting>
  <conditionalFormatting sqref="B87 B34:B39 B25:B27 B49:B55 B45:B47 B41:B43">
    <cfRule type="duplicateValues" dxfId="510" priority="20"/>
  </conditionalFormatting>
  <conditionalFormatting sqref="B89:B91">
    <cfRule type="duplicateValues" dxfId="509" priority="5"/>
  </conditionalFormatting>
  <conditionalFormatting sqref="B93:B96">
    <cfRule type="duplicateValues" dxfId="508" priority="4"/>
  </conditionalFormatting>
  <conditionalFormatting sqref="B101:B107">
    <cfRule type="duplicateValues" dxfId="507" priority="16"/>
  </conditionalFormatting>
  <conditionalFormatting sqref="D110:D112">
    <cfRule type="expression" dxfId="506" priority="1">
      <formula>$G110&gt;0</formula>
    </cfRule>
  </conditionalFormatting>
  <conditionalFormatting sqref="D108:E109">
    <cfRule type="expression" dxfId="505" priority="2">
      <formula>$G108&gt;0</formula>
    </cfRule>
  </conditionalFormatting>
  <hyperlinks>
    <hyperlink ref="J1" location="Contents!A1" display="Back to Contents" xr:uid="{39048E6E-B090-480D-B952-81F21860CC5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8A13FC-219A-4F27-9071-0AC535C68C9F}">
          <x14:formula1>
            <xm:f>Locations!$L:$L</xm:f>
          </x14:formula1>
          <xm:sqref>J2:M2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35764-42E4-4E79-BF30-6B29845D930A}">
  <sheetPr codeName="Sheet54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1516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000008500080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SE_WFL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W. Coast, FL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Location'!$C:$C,SE_WFL!$J$3,'Purchases by Location'!$K:$K,TEXT(SE_WFL!$H13,"00000000000000"))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Location'!$C:$C,SE_WFL!$J$3,'Purchases by Location'!$K:$K,TEXT(SE_WFL!$H14,"00000000000000"))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Location'!$C:$C,SE_WFL!$J$3,'Purchases by Location'!$K:$K,TEXT(SE_WFL!$H15,"00000000000000"))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Location'!$C:$C,SE_WFL!$J$3,'Purchases by Location'!$K:$K,TEXT(SE_WFL!$H16,"00000000000000"))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Location'!$C:$C,SE_WFL!$J$3,'Purchases by Location'!$K:$K,TEXT(SE_WFL!$H17,"00000000000000"))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Location'!$C:$C,SE_WFL!$J$3,'Purchases by Location'!$K:$K,TEXT(SE_WFL!$H18,"00000000000000"))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Location'!$C:$C,SE_WFL!$J$3,'Purchases by Location'!$K:$K,TEXT(SE_WFL!$H19,"00000000000000"))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Location'!$C:$C,SE_WFL!$J$3,'Purchases by Location'!$K:$K,TEXT(SE_WFL!$H20,"00000000000000"))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Location'!$C:$C,SE_WFL!$J$3,'Purchases by Location'!$K:$K,TEXT(SE_WFL!$H21,"00000000000000"))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Location'!$C:$C,SE_WFL!$J$3,'Purchases by Location'!$K:$K,TEXT(SE_WFL!$H22,"00000000000000"))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Location'!$C:$C,SE_WFL!$J$3,'Purchases by Location'!$K:$K,TEXT(SE_WFL!$H23,"00000000000000"))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Location'!$C:$C,SE_WFL!$J$3,'Purchases by Location'!$K:$K,TEXT(SE_WFL!$H25,"00000000000000"))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Location'!$C:$C,SE_WFL!$J$3,'Purchases by Location'!$K:$K,TEXT(SE_WFL!$H26,"00000000000000"))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Location'!$C:$C,SE_WFL!$J$3,'Purchases by Location'!$K:$K,TEXT(SE_WFL!$H27,"00000000000000"))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Location'!$C:$C,SE_WFL!$J$3,'Purchases by Location'!$K:$K,TEXT(SE_WFL!$H28,"00000000000000"))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Location'!$C:$C,SE_WFL!$J$3,'Purchases by Location'!$K:$K,TEXT(SE_WFL!$H29,"00000000000000"))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Location'!$C:$C,SE_WFL!$J$3,'Purchases by Location'!$K:$K,TEXT(SE_WFL!$H30,"00000000000000"))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Location'!$C:$C,SE_WFL!$J$3,'Purchases by Location'!$K:$K,TEXT(SE_WFL!$H31,"00000000000000"))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Location'!$C:$C,SE_WFL!$J$3,'Purchases by Location'!$K:$K,TEXT(SE_WFL!$H32,"00000000000000"))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Location'!$C:$C,SE_WFL!$J$3,'Purchases by Location'!$K:$K,TEXT(SE_WFL!$H33,"00000000000000"))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Location'!$C:$C,SE_WFL!$J$3,'Purchases by Location'!$K:$K,TEXT(SE_WFL!$H34,"00000000000000"))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Location'!$C:$C,SE_WFL!$J$3,'Purchases by Location'!$K:$K,TEXT(SE_WFL!$H35,"00000000000000"))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Location'!$C:$C,SE_WFL!$J$3,'Purchases by Location'!$K:$K,TEXT(SE_WFL!$H36,"00000000000000"))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Location'!$C:$C,SE_WFL!$J$3,'Purchases by Location'!$K:$K,TEXT(SE_WFL!$H37,"00000000000000"))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Location'!$C:$C,SE_WFL!$J$3,'Purchases by Location'!$K:$K,TEXT(SE_WFL!$H38,"00000000000000"))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Location'!$C:$C,SE_WFL!$J$3,'Purchases by Location'!$K:$K,TEXT(SE_WFL!$H39,"00000000000000"))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Location'!$C:$C,SE_WFL!$J$3,'Purchases by Location'!$K:$K,TEXT(SE_WFL!$H40,"00000000000000"))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Location'!$C:$C,SE_WFL!$J$3,'Purchases by Location'!$K:$K,TEXT(SE_WFL!$H41,"00000000000000"))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Location'!$C:$C,SE_WFL!$J$3,'Purchases by Location'!$K:$K,TEXT(SE_WFL!$H42,"00000000000000"))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Location'!$C:$C,SE_WFL!$J$3,'Purchases by Location'!$K:$K,TEXT(SE_WFL!$H43,"00000000000000"))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Location'!$C:$C,SE_WFL!$J$3,'Purchases by Location'!$K:$K,TEXT(SE_WFL!$H44,"00000000000000"))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Location'!$C:$C,SE_WFL!$J$3,'Purchases by Location'!$K:$K,TEXT(SE_WFL!$H45,"00000000000000"))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Location'!$C:$C,SE_WFL!$J$3,'Purchases by Location'!$K:$K,TEXT(SE_WFL!$H46,"00000000000000"))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Location'!$C:$C,SE_WFL!$J$3,'Purchases by Location'!$K:$K,TEXT(SE_WFL!$H47,"00000000000000"))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Location'!$C:$C,SE_WFL!$J$3,'Purchases by Location'!$K:$K,TEXT(SE_WFL!$H48,"00000000000000"))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Location'!$C:$C,SE_WFL!$J$3,'Purchases by Location'!$K:$K,TEXT(SE_WFL!$H49,"00000000000000"))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Location'!$C:$C,SE_WFL!$J$3,'Purchases by Location'!$K:$K,TEXT(SE_WFL!$H50,"00000000000000"))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Location'!$C:$C,SE_WFL!$J$3,'Purchases by Location'!$K:$K,TEXT(SE_WFL!$H51,"00000000000000"))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Location'!$C:$C,SE_WFL!$J$3,'Purchases by Location'!$K:$K,TEXT(SE_WFL!$H52,"00000000000000"))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Location'!$C:$C,SE_WFL!$J$3,'Purchases by Location'!$K:$K,TEXT(SE_WFL!$H53,"00000000000000"))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Location'!$C:$C,SE_WFL!$J$3,'Purchases by Location'!$K:$K,TEXT(SE_WFL!$H54,"00000000000000"))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Location'!$C:$C,SE_WFL!$J$3,'Purchases by Location'!$K:$K,TEXT(SE_WFL!$H55,"00000000000000"))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Kelsi Hernly</v>
      </c>
      <c r="B57" s="48"/>
      <c r="C57" s="48"/>
      <c r="D57" s="25" t="str">
        <f>_xlfn.XLOOKUP($J$3,Locations!A:A,Locations!H:H)</f>
        <v>Jodi Batten</v>
      </c>
      <c r="E57" s="50" t="str">
        <f>IFERROR(VLOOKUP($J$3,Locations!A:I,9,0),"")</f>
        <v>Affinity-SE-FL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Regional Chain and Buying Group Manager </v>
      </c>
      <c r="B58" s="49"/>
      <c r="C58" s="49"/>
      <c r="D58" s="4" t="str">
        <f>_xlfn.XLOOKUP($D$57,Locations!S:S,Locations!T:T)</f>
        <v>National Sales &amp; Marketing Director Non-Commercial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khernly@REDGOLD.com </v>
      </c>
      <c r="B59" s="49"/>
      <c r="C59" s="49"/>
      <c r="D59" s="4" t="str">
        <f>_xlfn.XLOOKUP($D$57,Locations!S:S,Locations!U:U)</f>
        <v>jbatten@REDGOLD.com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765.744.1673 </v>
      </c>
      <c r="B60" s="49"/>
      <c r="C60" s="49"/>
      <c r="D60" s="4" t="str">
        <f>_xlfn.XLOOKUP($D$57,Locations!S:S,Locations!V:V)</f>
        <v>512.626.4980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Location'!$C:$C,SE_WFL!$J$3,'Purchases by Location'!$K:$K,TEXT(SE_WFL!$H61,"00000000000000"))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Location'!$C:$C,SE_WFL!$J$3,'Purchases by Location'!$K:$K,TEXT(SE_WFL!$H62,"00000000000000"))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Location'!$C:$C,SE_WFL!$J$3,'Purchases by Location'!$K:$K,TEXT(SE_WFL!$H63,"00000000000000"))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Location'!$C:$C,SE_WFL!$J$3,'Purchases by Location'!$K:$K,TEXT(SE_WFL!$H64,"00000000000000"))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Location'!$C:$C,SE_WFL!$J$3,'Purchases by Location'!$K:$K,TEXT(SE_WFL!$H65,"00000000000000"))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Location'!$C:$C,SE_WFL!$J$3,'Purchases by Location'!$K:$K,TEXT(SE_WFL!$H66,"00000000000000"))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Location'!$C:$C,SE_WFL!$J$3,'Purchases by Location'!$K:$K,TEXT(SE_WFL!$H67,"00000000000000"))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Location'!$C:$C,SE_WFL!$J$3,'Purchases by Location'!$K:$K,TEXT(SE_WFL!$H68,"00000000000000"))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Location'!$C:$C,SE_WFL!$J$3,'Purchases by Location'!$K:$K,TEXT(SE_WFL!$H69,"00000000000000"))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Location'!$C:$C,SE_WFL!$J$3,'Purchases by Location'!$K:$K,TEXT(SE_WFL!$H70,"00000000000000"))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Location'!$C:$C,SE_WFL!$J$3,'Purchases by Location'!$K:$K,TEXT(SE_WFL!$H71,"00000000000000"))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Location'!$C:$C,SE_WFL!$J$3,'Purchases by Location'!$K:$K,TEXT(SE_WFL!$H72,"00000000000000"))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Location'!$C:$C,SE_WFL!$J$3,'Purchases by Location'!$K:$K,TEXT(SE_WFL!$H73,"00000000000000"))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Location'!$C:$C,SE_WFL!$J$3,'Purchases by Location'!$K:$K,TEXT(SE_WFL!$H74,"00000000000000"))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Location'!$C:$C,SE_WFL!$J$3,'Purchases by Location'!$K:$K,TEXT(SE_WFL!$H75,"00000000000000"))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Location'!$C:$C,SE_WFL!$J$3,'Purchases by Location'!$K:$K,TEXT(SE_WFL!$H76,"00000000000000"))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Location'!$C:$C,SE_WFL!$J$3,'Purchases by Location'!$K:$K,TEXT(SE_WFL!$H77,"00000000000000"))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Location'!$C:$C,SE_WFL!$J$3,'Purchases by Location'!$K:$K,TEXT(SE_WFL!$H78,"00000000000000"))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Location'!$C:$C,SE_WFL!$J$3,'Purchases by Location'!$K:$K,TEXT(SE_WFL!$H79,"00000000000000"))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Location'!$C:$C,SE_WFL!$J$3,'Purchases by Location'!$K:$K,TEXT(SE_WFL!$H80,"00000000000000"))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Location'!$C:$C,SE_WFL!$J$3,'Purchases by Location'!$K:$K,TEXT(SE_WFL!$H81,"00000000000000"))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Location'!$C:$C,SE_WFL!$J$3,'Purchases by Location'!$K:$K,TEXT(SE_WFL!$H82,"00000000000000"))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Location'!$C:$C,SE_WFL!$J$3,'Purchases by Location'!$K:$K,TEXT(SE_WFL!$H83,"00000000000000"))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Location'!$C:$C,SE_WFL!$J$3,'Purchases by Location'!$K:$K,TEXT(SE_WFL!$H84,"00000000000000"))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Location'!$C:$C,SE_WFL!$J$3,'Purchases by Location'!$K:$K,TEXT(SE_WFL!$H85,"00000000000000"))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Location'!$C:$C,SE_WFL!$J$3,'Purchases by Location'!$K:$K,TEXT(SE_WFL!$H86,"00000000000000"))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Location'!$C:$C,SE_WFL!$J$3,'Purchases by Location'!$K:$K,TEXT(SE_WFL!$H87,"00000000000000"))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Location'!$C:$C,SE_WFL!$J$3,'Purchases by Location'!$K:$K,TEXT(SE_WFL!$H88,"00000000000000"))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Location'!$C:$C,SE_WFL!$J$3,'Purchases by Location'!$K:$K,TEXT(SE_WFL!$H89,"00000000000000"))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Location'!$C:$C,SE_WFL!$J$3,'Purchases by Location'!$K:$K,TEXT(SE_WFL!$H90,"00000000000000"))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Location'!$C:$C,SE_WFL!$J$3,'Purchases by Location'!$K:$K,TEXT(SE_WFL!$H91,"00000000000000"))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Location'!$C:$C,SE_WFL!$J$3,'Purchases by Location'!$K:$K,TEXT(SE_WFL!$H92,"00000000000000"))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Location'!$C:$C,SE_WFL!$J$3,'Purchases by Location'!$K:$K,TEXT(SE_WFL!$H93,"00000000000000"))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Location'!$C:$C,SE_WFL!$J$3,'Purchases by Location'!$K:$K,TEXT(SE_WFL!$H94,"00000000000000"))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Location'!$C:$C,SE_WFL!$J$3,'Purchases by Location'!$K:$K,TEXT(SE_WFL!$H95,"00000000000000"))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Location'!$C:$C,SE_WFL!$J$3,'Purchases by Location'!$K:$K,TEXT(SE_WFL!$H96,"00000000000000"))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Location'!$C:$C,SE_WFL!$J$3,'Purchases by Location'!$K:$K,TEXT(SE_WFL!$H97,"00000000000000"))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Location'!$C:$C,SE_WFL!$J$3,'Purchases by Location'!$K:$K,TEXT(SE_WFL!$H98,"00000000000000"))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Location'!$C:$C,SE_WFL!$J$3,'Purchases by Location'!$K:$K,TEXT(SE_WFL!$H99,"00000000000000"))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Location'!$C:$C,SE_WFL!$J$3,'Purchases by Location'!$K:$K,TEXT(SE_WFL!$H101,"00000000000000"))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Location'!$C:$C,SE_WFL!$J$3,'Purchases by Location'!$K:$K,TEXT(SE_WFL!$H102,"00000000000000"))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Location'!$C:$C,SE_WFL!$J$3,'Purchases by Location'!$K:$K,TEXT(SE_WFL!$H103,"00000000000000"))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Location'!$C:$C,SE_WFL!$J$3,'Purchases by Location'!$K:$K,TEXT(SE_WFL!$H104,"00000000000000"))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Location'!$C:$C,SE_WFL!$J$3,'Purchases by Location'!$K:$K,TEXT(SE_WFL!$H105,"00000000000000"))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Location'!$C:$C,SE_WFL!$J$3,'Purchases by Location'!$K:$K,TEXT(SE_WFL!$H106,"00000000000000"))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Location'!$C:$C,SE_WFL!$J$3,'Purchases by Location'!$K:$K,TEXT(SE_WFL!$H107,"00000000000000"))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Kelsi Hernly</v>
      </c>
      <c r="B109" s="48"/>
      <c r="C109" s="48"/>
      <c r="D109" s="25" t="str">
        <f>D57</f>
        <v>Jodi Batten</v>
      </c>
      <c r="E109" s="50" t="str">
        <f>E57</f>
        <v>Affinity-SE-FL</v>
      </c>
      <c r="F109" s="50"/>
      <c r="G109" s="5"/>
    </row>
    <row r="110" spans="1:8" s="1" customFormat="1" ht="13" x14ac:dyDescent="0.3">
      <c r="A110" s="49" t="str">
        <f>A58</f>
        <v xml:space="preserve">Regional Chain and Buying Group Manager </v>
      </c>
      <c r="B110" s="49"/>
      <c r="C110" s="49"/>
      <c r="D110" s="49" t="str">
        <f>D58</f>
        <v>National Sales &amp; Marketing Director Non-Commercial</v>
      </c>
      <c r="E110" s="49"/>
      <c r="F110" s="49"/>
      <c r="G110" s="5"/>
    </row>
    <row r="111" spans="1:8" s="1" customFormat="1" ht="13" x14ac:dyDescent="0.3">
      <c r="A111" s="49" t="str">
        <f>A59</f>
        <v>khernly@REDGOLD.com </v>
      </c>
      <c r="B111" s="49"/>
      <c r="C111" s="49"/>
      <c r="D111" s="49" t="str">
        <f>D59</f>
        <v>jbatten@REDGOLD.com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765.744.1673 </v>
      </c>
      <c r="B112" s="49"/>
      <c r="C112" s="49"/>
      <c r="D112" s="49" t="str">
        <f>D60</f>
        <v>512.626.4980</v>
      </c>
      <c r="E112" s="49"/>
      <c r="F112" s="49"/>
      <c r="G112" s="5"/>
    </row>
  </sheetData>
  <sheetProtection algorithmName="SHA-512" hashValue="tZh0CpIq7CrLFgoAqyT9rGn2AH6zB1pllwcqmGNG8OFV1VSNl/h9xTXeJ6ygdEUv+4CBCgoLBU5W7ON/ywoCOw==" saltValue="k/AAshPwxU19vpXQsc3J/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504" priority="15">
      <formula>$H10&gt;0</formula>
    </cfRule>
  </conditionalFormatting>
  <conditionalFormatting sqref="A108:A112">
    <cfRule type="expression" dxfId="503" priority="3">
      <formula>$G108&gt;0</formula>
    </cfRule>
  </conditionalFormatting>
  <conditionalFormatting sqref="A13:F55 A61:F107 A56:A60 D56:E60">
    <cfRule type="expression" dxfId="502" priority="9">
      <formula>$G13&gt;0</formula>
    </cfRule>
  </conditionalFormatting>
  <conditionalFormatting sqref="B13:B23">
    <cfRule type="duplicateValues" dxfId="501" priority="19"/>
  </conditionalFormatting>
  <conditionalFormatting sqref="B28">
    <cfRule type="duplicateValues" dxfId="500" priority="10"/>
  </conditionalFormatting>
  <conditionalFormatting sqref="B29:B33">
    <cfRule type="duplicateValues" dxfId="499" priority="11"/>
  </conditionalFormatting>
  <conditionalFormatting sqref="B40">
    <cfRule type="duplicateValues" dxfId="498" priority="12"/>
  </conditionalFormatting>
  <conditionalFormatting sqref="B44">
    <cfRule type="duplicateValues" dxfId="497" priority="8"/>
    <cfRule type="duplicateValues" dxfId="496" priority="13"/>
  </conditionalFormatting>
  <conditionalFormatting sqref="B48">
    <cfRule type="duplicateValues" dxfId="495" priority="7"/>
    <cfRule type="duplicateValues" dxfId="494" priority="14"/>
  </conditionalFormatting>
  <conditionalFormatting sqref="B62:B67">
    <cfRule type="duplicateValues" dxfId="493" priority="6"/>
  </conditionalFormatting>
  <conditionalFormatting sqref="B71">
    <cfRule type="duplicateValues" dxfId="492" priority="18"/>
  </conditionalFormatting>
  <conditionalFormatting sqref="B72:B85 B89:B99 B62:B70">
    <cfRule type="duplicateValues" dxfId="491" priority="21"/>
  </conditionalFormatting>
  <conditionalFormatting sqref="B86 B88">
    <cfRule type="duplicateValues" dxfId="490" priority="17"/>
  </conditionalFormatting>
  <conditionalFormatting sqref="B87 B34:B39 B25:B27 B49:B55 B45:B47 B41:B43">
    <cfRule type="duplicateValues" dxfId="489" priority="20"/>
  </conditionalFormatting>
  <conditionalFormatting sqref="B89:B91">
    <cfRule type="duplicateValues" dxfId="488" priority="5"/>
  </conditionalFormatting>
  <conditionalFormatting sqref="B93:B96">
    <cfRule type="duplicateValues" dxfId="487" priority="4"/>
  </conditionalFormatting>
  <conditionalFormatting sqref="B101:B107">
    <cfRule type="duplicateValues" dxfId="486" priority="16"/>
  </conditionalFormatting>
  <conditionalFormatting sqref="D110:D112">
    <cfRule type="expression" dxfId="485" priority="1">
      <formula>$G110&gt;0</formula>
    </cfRule>
  </conditionalFormatting>
  <conditionalFormatting sqref="D108:E109">
    <cfRule type="expression" dxfId="484" priority="2">
      <formula>$G108&gt;0</formula>
    </cfRule>
  </conditionalFormatting>
  <hyperlinks>
    <hyperlink ref="J1" location="Contents!A1" display="Back to Contents" xr:uid="{B52195E6-C14E-4D7C-9929-B897B7DCD5A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9C3B66-56AD-4174-875D-69A4F48DD1AF}">
          <x14:formula1>
            <xm:f>Locations!$L:$L</xm:f>
          </x14:formula1>
          <xm:sqref>J2:M2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FF6D-79C0-4DE9-8BB3-F43A61878A94}">
  <sheetPr codeName="Sheet55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1529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000008500064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SW_CTX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Central TX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Location'!$C:$C,SW_CTX!$J$3,'Purchases by Location'!$K:$K,TEXT(SW_CTX!$H13,"00000000000000"))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Location'!$C:$C,SW_CTX!$J$3,'Purchases by Location'!$K:$K,TEXT(SW_CTX!$H14,"00000000000000"))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Location'!$C:$C,SW_CTX!$J$3,'Purchases by Location'!$K:$K,TEXT(SW_CTX!$H15,"00000000000000"))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Location'!$C:$C,SW_CTX!$J$3,'Purchases by Location'!$K:$K,TEXT(SW_CTX!$H16,"00000000000000"))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Location'!$C:$C,SW_CTX!$J$3,'Purchases by Location'!$K:$K,TEXT(SW_CTX!$H17,"00000000000000"))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Location'!$C:$C,SW_CTX!$J$3,'Purchases by Location'!$K:$K,TEXT(SW_CTX!$H18,"00000000000000"))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Location'!$C:$C,SW_CTX!$J$3,'Purchases by Location'!$K:$K,TEXT(SW_CTX!$H19,"00000000000000"))</f>
        <v>1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Location'!$C:$C,SW_CTX!$J$3,'Purchases by Location'!$K:$K,TEXT(SW_CTX!$H20,"00000000000000"))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Location'!$C:$C,SW_CTX!$J$3,'Purchases by Location'!$K:$K,TEXT(SW_CTX!$H21,"00000000000000"))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Location'!$C:$C,SW_CTX!$J$3,'Purchases by Location'!$K:$K,TEXT(SW_CTX!$H22,"00000000000000"))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Location'!$C:$C,SW_CTX!$J$3,'Purchases by Location'!$K:$K,TEXT(SW_CTX!$H23,"00000000000000"))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Location'!$C:$C,SW_CTX!$J$3,'Purchases by Location'!$K:$K,TEXT(SW_CTX!$H25,"00000000000000"))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Location'!$C:$C,SW_CTX!$J$3,'Purchases by Location'!$K:$K,TEXT(SW_CTX!$H26,"00000000000000"))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Location'!$C:$C,SW_CTX!$J$3,'Purchases by Location'!$K:$K,TEXT(SW_CTX!$H27,"00000000000000"))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Location'!$C:$C,SW_CTX!$J$3,'Purchases by Location'!$K:$K,TEXT(SW_CTX!$H28,"00000000000000"))</f>
        <v>2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Location'!$C:$C,SW_CTX!$J$3,'Purchases by Location'!$K:$K,TEXT(SW_CTX!$H29,"00000000000000"))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Location'!$C:$C,SW_CTX!$J$3,'Purchases by Location'!$K:$K,TEXT(SW_CTX!$H30,"00000000000000"))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Location'!$C:$C,SW_CTX!$J$3,'Purchases by Location'!$K:$K,TEXT(SW_CTX!$H31,"00000000000000"))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Location'!$C:$C,SW_CTX!$J$3,'Purchases by Location'!$K:$K,TEXT(SW_CTX!$H32,"00000000000000"))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Location'!$C:$C,SW_CTX!$J$3,'Purchases by Location'!$K:$K,TEXT(SW_CTX!$H33,"00000000000000"))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Location'!$C:$C,SW_CTX!$J$3,'Purchases by Location'!$K:$K,TEXT(SW_CTX!$H34,"00000000000000"))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Location'!$C:$C,SW_CTX!$J$3,'Purchases by Location'!$K:$K,TEXT(SW_CTX!$H35,"00000000000000"))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Location'!$C:$C,SW_CTX!$J$3,'Purchases by Location'!$K:$K,TEXT(SW_CTX!$H36,"00000000000000"))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Location'!$C:$C,SW_CTX!$J$3,'Purchases by Location'!$K:$K,TEXT(SW_CTX!$H37,"00000000000000"))</f>
        <v>1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Location'!$C:$C,SW_CTX!$J$3,'Purchases by Location'!$K:$K,TEXT(SW_CTX!$H38,"00000000000000"))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Location'!$C:$C,SW_CTX!$J$3,'Purchases by Location'!$K:$K,TEXT(SW_CTX!$H39,"00000000000000"))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Location'!$C:$C,SW_CTX!$J$3,'Purchases by Location'!$K:$K,TEXT(SW_CTX!$H40,"00000000000000"))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Location'!$C:$C,SW_CTX!$J$3,'Purchases by Location'!$K:$K,TEXT(SW_CTX!$H41,"00000000000000"))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Location'!$C:$C,SW_CTX!$J$3,'Purchases by Location'!$K:$K,TEXT(SW_CTX!$H42,"00000000000000"))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Location'!$C:$C,SW_CTX!$J$3,'Purchases by Location'!$K:$K,TEXT(SW_CTX!$H43,"00000000000000"))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Location'!$C:$C,SW_CTX!$J$3,'Purchases by Location'!$K:$K,TEXT(SW_CTX!$H44,"00000000000000"))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Location'!$C:$C,SW_CTX!$J$3,'Purchases by Location'!$K:$K,TEXT(SW_CTX!$H45,"00000000000000"))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Location'!$C:$C,SW_CTX!$J$3,'Purchases by Location'!$K:$K,TEXT(SW_CTX!$H46,"00000000000000"))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Location'!$C:$C,SW_CTX!$J$3,'Purchases by Location'!$K:$K,TEXT(SW_CTX!$H47,"00000000000000"))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Location'!$C:$C,SW_CTX!$J$3,'Purchases by Location'!$K:$K,TEXT(SW_CTX!$H48,"00000000000000"))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Location'!$C:$C,SW_CTX!$J$3,'Purchases by Location'!$K:$K,TEXT(SW_CTX!$H49,"00000000000000"))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Location'!$C:$C,SW_CTX!$J$3,'Purchases by Location'!$K:$K,TEXT(SW_CTX!$H50,"00000000000000"))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Location'!$C:$C,SW_CTX!$J$3,'Purchases by Location'!$K:$K,TEXT(SW_CTX!$H51,"00000000000000"))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Location'!$C:$C,SW_CTX!$J$3,'Purchases by Location'!$K:$K,TEXT(SW_CTX!$H52,"00000000000000"))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Location'!$C:$C,SW_CTX!$J$3,'Purchases by Location'!$K:$K,TEXT(SW_CTX!$H53,"00000000000000"))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Location'!$C:$C,SW_CTX!$J$3,'Purchases by Location'!$K:$K,TEXT(SW_CTX!$H54,"00000000000000"))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Location'!$C:$C,SW_CTX!$J$3,'Purchases by Location'!$K:$K,TEXT(SW_CTX!$H55,"00000000000000"))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Laura Roberts</v>
      </c>
      <c r="E57" s="50" t="str">
        <f>IFERROR(VLOOKUP($J$3,Locations!A:I,9,0),"")</f>
        <v>Affinity-SW-TX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>Regional Sales Manager –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lroberts@REDGOLD.com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903.241.2610 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Location'!$C:$C,SW_CTX!$J$3,'Purchases by Location'!$K:$K,TEXT(SW_CTX!$H61,"00000000000000"))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Location'!$C:$C,SW_CTX!$J$3,'Purchases by Location'!$K:$K,TEXT(SW_CTX!$H62,"00000000000000"))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Location'!$C:$C,SW_CTX!$J$3,'Purchases by Location'!$K:$K,TEXT(SW_CTX!$H63,"00000000000000"))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Location'!$C:$C,SW_CTX!$J$3,'Purchases by Location'!$K:$K,TEXT(SW_CTX!$H64,"00000000000000"))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Location'!$C:$C,SW_CTX!$J$3,'Purchases by Location'!$K:$K,TEXT(SW_CTX!$H65,"00000000000000"))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Location'!$C:$C,SW_CTX!$J$3,'Purchases by Location'!$K:$K,TEXT(SW_CTX!$H66,"00000000000000"))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Location'!$C:$C,SW_CTX!$J$3,'Purchases by Location'!$K:$K,TEXT(SW_CTX!$H67,"00000000000000"))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Location'!$C:$C,SW_CTX!$J$3,'Purchases by Location'!$K:$K,TEXT(SW_CTX!$H68,"00000000000000"))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Location'!$C:$C,SW_CTX!$J$3,'Purchases by Location'!$K:$K,TEXT(SW_CTX!$H69,"00000000000000"))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Location'!$C:$C,SW_CTX!$J$3,'Purchases by Location'!$K:$K,TEXT(SW_CTX!$H70,"00000000000000"))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Location'!$C:$C,SW_CTX!$J$3,'Purchases by Location'!$K:$K,TEXT(SW_CTX!$H71,"00000000000000"))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Location'!$C:$C,SW_CTX!$J$3,'Purchases by Location'!$K:$K,TEXT(SW_CTX!$H72,"00000000000000"))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Location'!$C:$C,SW_CTX!$J$3,'Purchases by Location'!$K:$K,TEXT(SW_CTX!$H73,"00000000000000"))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Location'!$C:$C,SW_CTX!$J$3,'Purchases by Location'!$K:$K,TEXT(SW_CTX!$H74,"00000000000000"))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Location'!$C:$C,SW_CTX!$J$3,'Purchases by Location'!$K:$K,TEXT(SW_CTX!$H75,"00000000000000"))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Location'!$C:$C,SW_CTX!$J$3,'Purchases by Location'!$K:$K,TEXT(SW_CTX!$H76,"00000000000000"))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Location'!$C:$C,SW_CTX!$J$3,'Purchases by Location'!$K:$K,TEXT(SW_CTX!$H77,"00000000000000"))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Location'!$C:$C,SW_CTX!$J$3,'Purchases by Location'!$K:$K,TEXT(SW_CTX!$H78,"00000000000000"))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Location'!$C:$C,SW_CTX!$J$3,'Purchases by Location'!$K:$K,TEXT(SW_CTX!$H79,"00000000000000"))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Location'!$C:$C,SW_CTX!$J$3,'Purchases by Location'!$K:$K,TEXT(SW_CTX!$H80,"00000000000000"))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Location'!$C:$C,SW_CTX!$J$3,'Purchases by Location'!$K:$K,TEXT(SW_CTX!$H81,"00000000000000"))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Location'!$C:$C,SW_CTX!$J$3,'Purchases by Location'!$K:$K,TEXT(SW_CTX!$H82,"00000000000000"))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Location'!$C:$C,SW_CTX!$J$3,'Purchases by Location'!$K:$K,TEXT(SW_CTX!$H83,"00000000000000"))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Location'!$C:$C,SW_CTX!$J$3,'Purchases by Location'!$K:$K,TEXT(SW_CTX!$H84,"00000000000000"))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Location'!$C:$C,SW_CTX!$J$3,'Purchases by Location'!$K:$K,TEXT(SW_CTX!$H85,"00000000000000"))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Location'!$C:$C,SW_CTX!$J$3,'Purchases by Location'!$K:$K,TEXT(SW_CTX!$H86,"00000000000000"))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Location'!$C:$C,SW_CTX!$J$3,'Purchases by Location'!$K:$K,TEXT(SW_CTX!$H87,"00000000000000"))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Location'!$C:$C,SW_CTX!$J$3,'Purchases by Location'!$K:$K,TEXT(SW_CTX!$H88,"00000000000000"))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Location'!$C:$C,SW_CTX!$J$3,'Purchases by Location'!$K:$K,TEXT(SW_CTX!$H89,"00000000000000"))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Location'!$C:$C,SW_CTX!$J$3,'Purchases by Location'!$K:$K,TEXT(SW_CTX!$H90,"00000000000000"))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Location'!$C:$C,SW_CTX!$J$3,'Purchases by Location'!$K:$K,TEXT(SW_CTX!$H91,"00000000000000"))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Location'!$C:$C,SW_CTX!$J$3,'Purchases by Location'!$K:$K,TEXT(SW_CTX!$H92,"00000000000000"))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Location'!$C:$C,SW_CTX!$J$3,'Purchases by Location'!$K:$K,TEXT(SW_CTX!$H93,"00000000000000"))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Location'!$C:$C,SW_CTX!$J$3,'Purchases by Location'!$K:$K,TEXT(SW_CTX!$H94,"00000000000000"))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Location'!$C:$C,SW_CTX!$J$3,'Purchases by Location'!$K:$K,TEXT(SW_CTX!$H95,"00000000000000"))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Location'!$C:$C,SW_CTX!$J$3,'Purchases by Location'!$K:$K,TEXT(SW_CTX!$H96,"00000000000000"))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Location'!$C:$C,SW_CTX!$J$3,'Purchases by Location'!$K:$K,TEXT(SW_CTX!$H97,"00000000000000"))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Location'!$C:$C,SW_CTX!$J$3,'Purchases by Location'!$K:$K,TEXT(SW_CTX!$H98,"00000000000000"))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Location'!$C:$C,SW_CTX!$J$3,'Purchases by Location'!$K:$K,TEXT(SW_CTX!$H99,"00000000000000"))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Location'!$C:$C,SW_CTX!$J$3,'Purchases by Location'!$K:$K,TEXT(SW_CTX!$H101,"00000000000000"))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Location'!$C:$C,SW_CTX!$J$3,'Purchases by Location'!$K:$K,TEXT(SW_CTX!$H102,"00000000000000"))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Location'!$C:$C,SW_CTX!$J$3,'Purchases by Location'!$K:$K,TEXT(SW_CTX!$H103,"00000000000000"))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Location'!$C:$C,SW_CTX!$J$3,'Purchases by Location'!$K:$K,TEXT(SW_CTX!$H104,"00000000000000"))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Location'!$C:$C,SW_CTX!$J$3,'Purchases by Location'!$K:$K,TEXT(SW_CTX!$H105,"00000000000000"))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Location'!$C:$C,SW_CTX!$J$3,'Purchases by Location'!$K:$K,TEXT(SW_CTX!$H106,"00000000000000"))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Location'!$C:$C,SW_CTX!$J$3,'Purchases by Location'!$K:$K,TEXT(SW_CTX!$H107,"00000000000000"))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Laura Roberts</v>
      </c>
      <c r="E109" s="50" t="str">
        <f>E57</f>
        <v>Affinity-SW-TX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>Regional Sales Manager – Education / K12 Advisor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lroberts@REDGOLD.com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903.241.2610 </v>
      </c>
      <c r="E112" s="49"/>
      <c r="F112" s="49"/>
      <c r="G112" s="5"/>
    </row>
  </sheetData>
  <sheetProtection algorithmName="SHA-512" hashValue="XQOqEHo85VML2rOrtgEpDuCrRcLiGv35rvD1iAEKkVkFvTXGk40FP9q8Z1FoX3O+9esqtG3itfD2SrHFPH6V6w==" saltValue="WfXk/EyJN7fKIaKKJ+IeL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83" priority="15">
      <formula>$H10&gt;0</formula>
    </cfRule>
  </conditionalFormatting>
  <conditionalFormatting sqref="A108:A112">
    <cfRule type="expression" dxfId="482" priority="3">
      <formula>$G108&gt;0</formula>
    </cfRule>
  </conditionalFormatting>
  <conditionalFormatting sqref="A13:F55 A61:F107 A56:A60 D56:E60">
    <cfRule type="expression" dxfId="481" priority="9">
      <formula>$G13&gt;0</formula>
    </cfRule>
  </conditionalFormatting>
  <conditionalFormatting sqref="B13:B23">
    <cfRule type="duplicateValues" dxfId="480" priority="19"/>
  </conditionalFormatting>
  <conditionalFormatting sqref="B28">
    <cfRule type="duplicateValues" dxfId="479" priority="10"/>
  </conditionalFormatting>
  <conditionalFormatting sqref="B29:B33">
    <cfRule type="duplicateValues" dxfId="478" priority="11"/>
  </conditionalFormatting>
  <conditionalFormatting sqref="B40">
    <cfRule type="duplicateValues" dxfId="477" priority="12"/>
  </conditionalFormatting>
  <conditionalFormatting sqref="B44">
    <cfRule type="duplicateValues" dxfId="476" priority="8"/>
    <cfRule type="duplicateValues" dxfId="475" priority="13"/>
  </conditionalFormatting>
  <conditionalFormatting sqref="B48">
    <cfRule type="duplicateValues" dxfId="474" priority="7"/>
    <cfRule type="duplicateValues" dxfId="473" priority="14"/>
  </conditionalFormatting>
  <conditionalFormatting sqref="B62:B67">
    <cfRule type="duplicateValues" dxfId="472" priority="6"/>
  </conditionalFormatting>
  <conditionalFormatting sqref="B71">
    <cfRule type="duplicateValues" dxfId="471" priority="18"/>
  </conditionalFormatting>
  <conditionalFormatting sqref="B72:B85 B89:B99 B62:B70">
    <cfRule type="duplicateValues" dxfId="470" priority="21"/>
  </conditionalFormatting>
  <conditionalFormatting sqref="B86 B88">
    <cfRule type="duplicateValues" dxfId="469" priority="17"/>
  </conditionalFormatting>
  <conditionalFormatting sqref="B87 B34:B39 B25:B27 B49:B55 B45:B47 B41:B43">
    <cfRule type="duplicateValues" dxfId="468" priority="20"/>
  </conditionalFormatting>
  <conditionalFormatting sqref="B89:B91">
    <cfRule type="duplicateValues" dxfId="467" priority="5"/>
  </conditionalFormatting>
  <conditionalFormatting sqref="B93:B96">
    <cfRule type="duplicateValues" dxfId="466" priority="4"/>
  </conditionalFormatting>
  <conditionalFormatting sqref="B101:B107">
    <cfRule type="duplicateValues" dxfId="465" priority="16"/>
  </conditionalFormatting>
  <conditionalFormatting sqref="D110:D112">
    <cfRule type="expression" dxfId="464" priority="1">
      <formula>$G110&gt;0</formula>
    </cfRule>
  </conditionalFormatting>
  <conditionalFormatting sqref="D108:E109">
    <cfRule type="expression" dxfId="463" priority="2">
      <formula>$G108&gt;0</formula>
    </cfRule>
  </conditionalFormatting>
  <hyperlinks>
    <hyperlink ref="J1" location="Contents!A1" display="Back to Contents" xr:uid="{B71A4E3C-896B-40F0-8D2B-3EAA9BADCB0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566896E-3B4B-44B6-8E01-A745C48F77E6}">
          <x14:formula1>
            <xm:f>Locations!$L:$L</xm:f>
          </x14:formula1>
          <xm:sqref>J2:M2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F5EB-3339-49E3-8C88-5E82E246E648}">
  <sheetPr codeName="Sheet56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1370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000008500006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SW_DLS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Dallas, TX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Location'!$C:$C,SW_DLS!$J$3,'Purchases by Location'!$K:$K,TEXT(SW_DLS!$H13,"00000000000000"))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Location'!$C:$C,SW_DLS!$J$3,'Purchases by Location'!$K:$K,TEXT(SW_DLS!$H14,"00000000000000"))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Location'!$C:$C,SW_DLS!$J$3,'Purchases by Location'!$K:$K,TEXT(SW_DLS!$H15,"00000000000000"))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Location'!$C:$C,SW_DLS!$J$3,'Purchases by Location'!$K:$K,TEXT(SW_DLS!$H16,"00000000000000"))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Location'!$C:$C,SW_DLS!$J$3,'Purchases by Location'!$K:$K,TEXT(SW_DLS!$H17,"00000000000000"))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Location'!$C:$C,SW_DLS!$J$3,'Purchases by Location'!$K:$K,TEXT(SW_DLS!$H18,"00000000000000"))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Location'!$C:$C,SW_DLS!$J$3,'Purchases by Location'!$K:$K,TEXT(SW_DLS!$H19,"00000000000000"))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Location'!$C:$C,SW_DLS!$J$3,'Purchases by Location'!$K:$K,TEXT(SW_DLS!$H20,"00000000000000"))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Location'!$C:$C,SW_DLS!$J$3,'Purchases by Location'!$K:$K,TEXT(SW_DLS!$H21,"00000000000000"))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Location'!$C:$C,SW_DLS!$J$3,'Purchases by Location'!$K:$K,TEXT(SW_DLS!$H22,"00000000000000"))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Location'!$C:$C,SW_DLS!$J$3,'Purchases by Location'!$K:$K,TEXT(SW_DLS!$H23,"00000000000000"))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Location'!$C:$C,SW_DLS!$J$3,'Purchases by Location'!$K:$K,TEXT(SW_DLS!$H25,"00000000000000"))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Location'!$C:$C,SW_DLS!$J$3,'Purchases by Location'!$K:$K,TEXT(SW_DLS!$H26,"00000000000000"))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Location'!$C:$C,SW_DLS!$J$3,'Purchases by Location'!$K:$K,TEXT(SW_DLS!$H27,"00000000000000"))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Location'!$C:$C,SW_DLS!$J$3,'Purchases by Location'!$K:$K,TEXT(SW_DLS!$H28,"00000000000000"))</f>
        <v>2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Location'!$C:$C,SW_DLS!$J$3,'Purchases by Location'!$K:$K,TEXT(SW_DLS!$H29,"00000000000000"))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Location'!$C:$C,SW_DLS!$J$3,'Purchases by Location'!$K:$K,TEXT(SW_DLS!$H30,"00000000000000"))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Location'!$C:$C,SW_DLS!$J$3,'Purchases by Location'!$K:$K,TEXT(SW_DLS!$H31,"00000000000000"))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Location'!$C:$C,SW_DLS!$J$3,'Purchases by Location'!$K:$K,TEXT(SW_DLS!$H32,"00000000000000"))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Location'!$C:$C,SW_DLS!$J$3,'Purchases by Location'!$K:$K,TEXT(SW_DLS!$H33,"00000000000000"))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Location'!$C:$C,SW_DLS!$J$3,'Purchases by Location'!$K:$K,TEXT(SW_DLS!$H34,"00000000000000"))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Location'!$C:$C,SW_DLS!$J$3,'Purchases by Location'!$K:$K,TEXT(SW_DLS!$H35,"00000000000000"))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Location'!$C:$C,SW_DLS!$J$3,'Purchases by Location'!$K:$K,TEXT(SW_DLS!$H36,"00000000000000"))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Location'!$C:$C,SW_DLS!$J$3,'Purchases by Location'!$K:$K,TEXT(SW_DLS!$H37,"00000000000000"))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Location'!$C:$C,SW_DLS!$J$3,'Purchases by Location'!$K:$K,TEXT(SW_DLS!$H38,"00000000000000"))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Location'!$C:$C,SW_DLS!$J$3,'Purchases by Location'!$K:$K,TEXT(SW_DLS!$H39,"00000000000000"))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Location'!$C:$C,SW_DLS!$J$3,'Purchases by Location'!$K:$K,TEXT(SW_DLS!$H40,"00000000000000"))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Location'!$C:$C,SW_DLS!$J$3,'Purchases by Location'!$K:$K,TEXT(SW_DLS!$H41,"00000000000000"))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Location'!$C:$C,SW_DLS!$J$3,'Purchases by Location'!$K:$K,TEXT(SW_DLS!$H42,"00000000000000"))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Location'!$C:$C,SW_DLS!$J$3,'Purchases by Location'!$K:$K,TEXT(SW_DLS!$H43,"00000000000000"))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Location'!$C:$C,SW_DLS!$J$3,'Purchases by Location'!$K:$K,TEXT(SW_DLS!$H44,"00000000000000"))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Location'!$C:$C,SW_DLS!$J$3,'Purchases by Location'!$K:$K,TEXT(SW_DLS!$H45,"00000000000000"))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Location'!$C:$C,SW_DLS!$J$3,'Purchases by Location'!$K:$K,TEXT(SW_DLS!$H46,"00000000000000"))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Location'!$C:$C,SW_DLS!$J$3,'Purchases by Location'!$K:$K,TEXT(SW_DLS!$H47,"00000000000000"))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Location'!$C:$C,SW_DLS!$J$3,'Purchases by Location'!$K:$K,TEXT(SW_DLS!$H48,"00000000000000"))</f>
        <v>1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Location'!$C:$C,SW_DLS!$J$3,'Purchases by Location'!$K:$K,TEXT(SW_DLS!$H49,"00000000000000"))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Location'!$C:$C,SW_DLS!$J$3,'Purchases by Location'!$K:$K,TEXT(SW_DLS!$H50,"00000000000000"))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Location'!$C:$C,SW_DLS!$J$3,'Purchases by Location'!$K:$K,TEXT(SW_DLS!$H51,"00000000000000"))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Location'!$C:$C,SW_DLS!$J$3,'Purchases by Location'!$K:$K,TEXT(SW_DLS!$H52,"00000000000000"))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Location'!$C:$C,SW_DLS!$J$3,'Purchases by Location'!$K:$K,TEXT(SW_DLS!$H53,"00000000000000"))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Location'!$C:$C,SW_DLS!$J$3,'Purchases by Location'!$K:$K,TEXT(SW_DLS!$H54,"00000000000000"))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Location'!$C:$C,SW_DLS!$J$3,'Purchases by Location'!$K:$K,TEXT(SW_DLS!$H55,"00000000000000"))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Laura Roberts</v>
      </c>
      <c r="E57" s="50" t="str">
        <f>IFERROR(VLOOKUP($J$3,Locations!A:I,9,0),"")</f>
        <v>Affinity-SW-TX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>Regional Sales Manager –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lroberts@REDGOLD.com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903.241.2610 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Location'!$C:$C,SW_DLS!$J$3,'Purchases by Location'!$K:$K,TEXT(SW_DLS!$H61,"00000000000000"))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Location'!$C:$C,SW_DLS!$J$3,'Purchases by Location'!$K:$K,TEXT(SW_DLS!$H62,"00000000000000"))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Location'!$C:$C,SW_DLS!$J$3,'Purchases by Location'!$K:$K,TEXT(SW_DLS!$H63,"00000000000000"))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Location'!$C:$C,SW_DLS!$J$3,'Purchases by Location'!$K:$K,TEXT(SW_DLS!$H64,"00000000000000"))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Location'!$C:$C,SW_DLS!$J$3,'Purchases by Location'!$K:$K,TEXT(SW_DLS!$H65,"00000000000000"))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Location'!$C:$C,SW_DLS!$J$3,'Purchases by Location'!$K:$K,TEXT(SW_DLS!$H66,"00000000000000"))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Location'!$C:$C,SW_DLS!$J$3,'Purchases by Location'!$K:$K,TEXT(SW_DLS!$H67,"00000000000000"))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Location'!$C:$C,SW_DLS!$J$3,'Purchases by Location'!$K:$K,TEXT(SW_DLS!$H68,"00000000000000"))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Location'!$C:$C,SW_DLS!$J$3,'Purchases by Location'!$K:$K,TEXT(SW_DLS!$H69,"00000000000000"))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Location'!$C:$C,SW_DLS!$J$3,'Purchases by Location'!$K:$K,TEXT(SW_DLS!$H70,"00000000000000"))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Location'!$C:$C,SW_DLS!$J$3,'Purchases by Location'!$K:$K,TEXT(SW_DLS!$H71,"00000000000000"))</f>
        <v>1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Location'!$C:$C,SW_DLS!$J$3,'Purchases by Location'!$K:$K,TEXT(SW_DLS!$H72,"00000000000000"))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Location'!$C:$C,SW_DLS!$J$3,'Purchases by Location'!$K:$K,TEXT(SW_DLS!$H73,"00000000000000"))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Location'!$C:$C,SW_DLS!$J$3,'Purchases by Location'!$K:$K,TEXT(SW_DLS!$H74,"00000000000000"))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Location'!$C:$C,SW_DLS!$J$3,'Purchases by Location'!$K:$K,TEXT(SW_DLS!$H75,"00000000000000"))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Location'!$C:$C,SW_DLS!$J$3,'Purchases by Location'!$K:$K,TEXT(SW_DLS!$H76,"00000000000000"))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Location'!$C:$C,SW_DLS!$J$3,'Purchases by Location'!$K:$K,TEXT(SW_DLS!$H77,"00000000000000"))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Location'!$C:$C,SW_DLS!$J$3,'Purchases by Location'!$K:$K,TEXT(SW_DLS!$H78,"00000000000000"))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Location'!$C:$C,SW_DLS!$J$3,'Purchases by Location'!$K:$K,TEXT(SW_DLS!$H79,"00000000000000"))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Location'!$C:$C,SW_DLS!$J$3,'Purchases by Location'!$K:$K,TEXT(SW_DLS!$H80,"00000000000000"))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Location'!$C:$C,SW_DLS!$J$3,'Purchases by Location'!$K:$K,TEXT(SW_DLS!$H81,"00000000000000"))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Location'!$C:$C,SW_DLS!$J$3,'Purchases by Location'!$K:$K,TEXT(SW_DLS!$H82,"00000000000000"))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Location'!$C:$C,SW_DLS!$J$3,'Purchases by Location'!$K:$K,TEXT(SW_DLS!$H83,"00000000000000"))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Location'!$C:$C,SW_DLS!$J$3,'Purchases by Location'!$K:$K,TEXT(SW_DLS!$H84,"00000000000000"))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Location'!$C:$C,SW_DLS!$J$3,'Purchases by Location'!$K:$K,TEXT(SW_DLS!$H85,"00000000000000"))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Location'!$C:$C,SW_DLS!$J$3,'Purchases by Location'!$K:$K,TEXT(SW_DLS!$H86,"00000000000000"))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Location'!$C:$C,SW_DLS!$J$3,'Purchases by Location'!$K:$K,TEXT(SW_DLS!$H87,"00000000000000"))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Location'!$C:$C,SW_DLS!$J$3,'Purchases by Location'!$K:$K,TEXT(SW_DLS!$H88,"00000000000000"))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Location'!$C:$C,SW_DLS!$J$3,'Purchases by Location'!$K:$K,TEXT(SW_DLS!$H89,"00000000000000"))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Location'!$C:$C,SW_DLS!$J$3,'Purchases by Location'!$K:$K,TEXT(SW_DLS!$H90,"00000000000000"))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Location'!$C:$C,SW_DLS!$J$3,'Purchases by Location'!$K:$K,TEXT(SW_DLS!$H91,"00000000000000"))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Location'!$C:$C,SW_DLS!$J$3,'Purchases by Location'!$K:$K,TEXT(SW_DLS!$H92,"00000000000000"))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Location'!$C:$C,SW_DLS!$J$3,'Purchases by Location'!$K:$K,TEXT(SW_DLS!$H93,"00000000000000"))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Location'!$C:$C,SW_DLS!$J$3,'Purchases by Location'!$K:$K,TEXT(SW_DLS!$H94,"00000000000000"))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Location'!$C:$C,SW_DLS!$J$3,'Purchases by Location'!$K:$K,TEXT(SW_DLS!$H95,"00000000000000"))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Location'!$C:$C,SW_DLS!$J$3,'Purchases by Location'!$K:$K,TEXT(SW_DLS!$H96,"00000000000000"))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Location'!$C:$C,SW_DLS!$J$3,'Purchases by Location'!$K:$K,TEXT(SW_DLS!$H97,"00000000000000"))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Location'!$C:$C,SW_DLS!$J$3,'Purchases by Location'!$K:$K,TEXT(SW_DLS!$H98,"00000000000000"))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Location'!$C:$C,SW_DLS!$J$3,'Purchases by Location'!$K:$K,TEXT(SW_DLS!$H99,"00000000000000"))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Location'!$C:$C,SW_DLS!$J$3,'Purchases by Location'!$K:$K,TEXT(SW_DLS!$H101,"00000000000000"))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Location'!$C:$C,SW_DLS!$J$3,'Purchases by Location'!$K:$K,TEXT(SW_DLS!$H102,"00000000000000"))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Location'!$C:$C,SW_DLS!$J$3,'Purchases by Location'!$K:$K,TEXT(SW_DLS!$H103,"00000000000000"))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Location'!$C:$C,SW_DLS!$J$3,'Purchases by Location'!$K:$K,TEXT(SW_DLS!$H104,"00000000000000"))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Location'!$C:$C,SW_DLS!$J$3,'Purchases by Location'!$K:$K,TEXT(SW_DLS!$H105,"00000000000000"))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Location'!$C:$C,SW_DLS!$J$3,'Purchases by Location'!$K:$K,TEXT(SW_DLS!$H106,"00000000000000"))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Location'!$C:$C,SW_DLS!$J$3,'Purchases by Location'!$K:$K,TEXT(SW_DLS!$H107,"00000000000000"))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Laura Roberts</v>
      </c>
      <c r="E109" s="50" t="str">
        <f>E57</f>
        <v>Affinity-SW-TX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>Regional Sales Manager – Education / K12 Advisor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lroberts@REDGOLD.com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903.241.2610 </v>
      </c>
      <c r="E112" s="49"/>
      <c r="F112" s="49"/>
      <c r="G112" s="5"/>
    </row>
  </sheetData>
  <sheetProtection algorithmName="SHA-512" hashValue="JlygQelPRDtOejN4nswVL7Z6NhyCALl8ej2PakX/o5mDrd1tLpX+De8CbfXAVs30ejeA51v/h2U9RVvjJxtwGA==" saltValue="S4RMTFZihui9u5Hw9mwXf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62" priority="15">
      <formula>$H10&gt;0</formula>
    </cfRule>
  </conditionalFormatting>
  <conditionalFormatting sqref="A108:A112">
    <cfRule type="expression" dxfId="461" priority="3">
      <formula>$G108&gt;0</formula>
    </cfRule>
  </conditionalFormatting>
  <conditionalFormatting sqref="A13:F55 A61:F107 A56:A60 D56:E60">
    <cfRule type="expression" dxfId="460" priority="9">
      <formula>$G13&gt;0</formula>
    </cfRule>
  </conditionalFormatting>
  <conditionalFormatting sqref="B13:B23">
    <cfRule type="duplicateValues" dxfId="459" priority="19"/>
  </conditionalFormatting>
  <conditionalFormatting sqref="B28">
    <cfRule type="duplicateValues" dxfId="458" priority="10"/>
  </conditionalFormatting>
  <conditionalFormatting sqref="B29:B33">
    <cfRule type="duplicateValues" dxfId="457" priority="11"/>
  </conditionalFormatting>
  <conditionalFormatting sqref="B40">
    <cfRule type="duplicateValues" dxfId="456" priority="12"/>
  </conditionalFormatting>
  <conditionalFormatting sqref="B44">
    <cfRule type="duplicateValues" dxfId="455" priority="8"/>
    <cfRule type="duplicateValues" dxfId="454" priority="13"/>
  </conditionalFormatting>
  <conditionalFormatting sqref="B48">
    <cfRule type="duplicateValues" dxfId="453" priority="7"/>
    <cfRule type="duplicateValues" dxfId="452" priority="14"/>
  </conditionalFormatting>
  <conditionalFormatting sqref="B62:B67">
    <cfRule type="duplicateValues" dxfId="451" priority="6"/>
  </conditionalFormatting>
  <conditionalFormatting sqref="B71">
    <cfRule type="duplicateValues" dxfId="450" priority="18"/>
  </conditionalFormatting>
  <conditionalFormatting sqref="B72:B85 B89:B99 B62:B70">
    <cfRule type="duplicateValues" dxfId="449" priority="21"/>
  </conditionalFormatting>
  <conditionalFormatting sqref="B86 B88">
    <cfRule type="duplicateValues" dxfId="448" priority="17"/>
  </conditionalFormatting>
  <conditionalFormatting sqref="B87 B34:B39 B25:B27 B49:B55 B45:B47 B41:B43">
    <cfRule type="duplicateValues" dxfId="447" priority="20"/>
  </conditionalFormatting>
  <conditionalFormatting sqref="B89:B91">
    <cfRule type="duplicateValues" dxfId="446" priority="5"/>
  </conditionalFormatting>
  <conditionalFormatting sqref="B93:B96">
    <cfRule type="duplicateValues" dxfId="445" priority="4"/>
  </conditionalFormatting>
  <conditionalFormatting sqref="B101:B107">
    <cfRule type="duplicateValues" dxfId="444" priority="16"/>
  </conditionalFormatting>
  <conditionalFormatting sqref="D110:D112">
    <cfRule type="expression" dxfId="443" priority="1">
      <formula>$G110&gt;0</formula>
    </cfRule>
  </conditionalFormatting>
  <conditionalFormatting sqref="D108:E109">
    <cfRule type="expression" dxfId="442" priority="2">
      <formula>$G108&gt;0</formula>
    </cfRule>
  </conditionalFormatting>
  <hyperlinks>
    <hyperlink ref="J1" location="Contents!A1" display="Back to Contents" xr:uid="{1A319642-C9D2-4927-BED3-03F52B0C3FA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769526-144F-4971-AF4B-7AAB66AD162E}">
          <x14:formula1>
            <xm:f>Locations!$L:$L</xm:f>
          </x14:formula1>
          <xm:sqref>J2:M2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8E817-5B4D-419F-83C8-4F91977F5ECE}">
  <sheetPr codeName="Sheet57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1530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000008500352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SW_ETX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East Texas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Location'!$C:$C,SW_ETX!$J$3,'Purchases by Location'!$K:$K,TEXT(SW_ETX!$H13,"00000000000000"))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Location'!$C:$C,SW_ETX!$J$3,'Purchases by Location'!$K:$K,TEXT(SW_ETX!$H14,"00000000000000"))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Location'!$C:$C,SW_ETX!$J$3,'Purchases by Location'!$K:$K,TEXT(SW_ETX!$H15,"00000000000000"))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Location'!$C:$C,SW_ETX!$J$3,'Purchases by Location'!$K:$K,TEXT(SW_ETX!$H16,"00000000000000"))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Location'!$C:$C,SW_ETX!$J$3,'Purchases by Location'!$K:$K,TEXT(SW_ETX!$H17,"00000000000000"))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Location'!$C:$C,SW_ETX!$J$3,'Purchases by Location'!$K:$K,TEXT(SW_ETX!$H18,"00000000000000"))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Location'!$C:$C,SW_ETX!$J$3,'Purchases by Location'!$K:$K,TEXT(SW_ETX!$H19,"00000000000000"))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Location'!$C:$C,SW_ETX!$J$3,'Purchases by Location'!$K:$K,TEXT(SW_ETX!$H20,"00000000000000"))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Location'!$C:$C,SW_ETX!$J$3,'Purchases by Location'!$K:$K,TEXT(SW_ETX!$H21,"00000000000000"))</f>
        <v>1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Location'!$C:$C,SW_ETX!$J$3,'Purchases by Location'!$K:$K,TEXT(SW_ETX!$H22,"00000000000000"))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Location'!$C:$C,SW_ETX!$J$3,'Purchases by Location'!$K:$K,TEXT(SW_ETX!$H23,"00000000000000"))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Location'!$C:$C,SW_ETX!$J$3,'Purchases by Location'!$K:$K,TEXT(SW_ETX!$H25,"00000000000000"))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Location'!$C:$C,SW_ETX!$J$3,'Purchases by Location'!$K:$K,TEXT(SW_ETX!$H26,"00000000000000"))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Location'!$C:$C,SW_ETX!$J$3,'Purchases by Location'!$K:$K,TEXT(SW_ETX!$H27,"00000000000000"))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Location'!$C:$C,SW_ETX!$J$3,'Purchases by Location'!$K:$K,TEXT(SW_ETX!$H28,"00000000000000"))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Location'!$C:$C,SW_ETX!$J$3,'Purchases by Location'!$K:$K,TEXT(SW_ETX!$H29,"00000000000000"))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Location'!$C:$C,SW_ETX!$J$3,'Purchases by Location'!$K:$K,TEXT(SW_ETX!$H30,"00000000000000"))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Location'!$C:$C,SW_ETX!$J$3,'Purchases by Location'!$K:$K,TEXT(SW_ETX!$H31,"00000000000000"))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Location'!$C:$C,SW_ETX!$J$3,'Purchases by Location'!$K:$K,TEXT(SW_ETX!$H32,"00000000000000"))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Location'!$C:$C,SW_ETX!$J$3,'Purchases by Location'!$K:$K,TEXT(SW_ETX!$H33,"00000000000000"))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Location'!$C:$C,SW_ETX!$J$3,'Purchases by Location'!$K:$K,TEXT(SW_ETX!$H34,"00000000000000"))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Location'!$C:$C,SW_ETX!$J$3,'Purchases by Location'!$K:$K,TEXT(SW_ETX!$H35,"00000000000000"))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Location'!$C:$C,SW_ETX!$J$3,'Purchases by Location'!$K:$K,TEXT(SW_ETX!$H36,"00000000000000"))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Location'!$C:$C,SW_ETX!$J$3,'Purchases by Location'!$K:$K,TEXT(SW_ETX!$H37,"00000000000000"))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Location'!$C:$C,SW_ETX!$J$3,'Purchases by Location'!$K:$K,TEXT(SW_ETX!$H38,"00000000000000"))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Location'!$C:$C,SW_ETX!$J$3,'Purchases by Location'!$K:$K,TEXT(SW_ETX!$H39,"00000000000000"))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Location'!$C:$C,SW_ETX!$J$3,'Purchases by Location'!$K:$K,TEXT(SW_ETX!$H40,"00000000000000"))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Location'!$C:$C,SW_ETX!$J$3,'Purchases by Location'!$K:$K,TEXT(SW_ETX!$H41,"00000000000000"))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Location'!$C:$C,SW_ETX!$J$3,'Purchases by Location'!$K:$K,TEXT(SW_ETX!$H42,"00000000000000"))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Location'!$C:$C,SW_ETX!$J$3,'Purchases by Location'!$K:$K,TEXT(SW_ETX!$H43,"00000000000000"))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Location'!$C:$C,SW_ETX!$J$3,'Purchases by Location'!$K:$K,TEXT(SW_ETX!$H44,"00000000000000"))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Location'!$C:$C,SW_ETX!$J$3,'Purchases by Location'!$K:$K,TEXT(SW_ETX!$H45,"00000000000000"))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Location'!$C:$C,SW_ETX!$J$3,'Purchases by Location'!$K:$K,TEXT(SW_ETX!$H46,"00000000000000"))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Location'!$C:$C,SW_ETX!$J$3,'Purchases by Location'!$K:$K,TEXT(SW_ETX!$H47,"00000000000000"))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Location'!$C:$C,SW_ETX!$J$3,'Purchases by Location'!$K:$K,TEXT(SW_ETX!$H48,"00000000000000"))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Location'!$C:$C,SW_ETX!$J$3,'Purchases by Location'!$K:$K,TEXT(SW_ETX!$H49,"00000000000000"))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Location'!$C:$C,SW_ETX!$J$3,'Purchases by Location'!$K:$K,TEXT(SW_ETX!$H50,"00000000000000"))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Location'!$C:$C,SW_ETX!$J$3,'Purchases by Location'!$K:$K,TEXT(SW_ETX!$H51,"00000000000000"))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Location'!$C:$C,SW_ETX!$J$3,'Purchases by Location'!$K:$K,TEXT(SW_ETX!$H52,"00000000000000"))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Location'!$C:$C,SW_ETX!$J$3,'Purchases by Location'!$K:$K,TEXT(SW_ETX!$H53,"00000000000000"))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Location'!$C:$C,SW_ETX!$J$3,'Purchases by Location'!$K:$K,TEXT(SW_ETX!$H54,"00000000000000"))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Location'!$C:$C,SW_ETX!$J$3,'Purchases by Location'!$K:$K,TEXT(SW_ETX!$H55,"00000000000000"))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Laura Roberts</v>
      </c>
      <c r="E57" s="50" t="str">
        <f>IFERROR(VLOOKUP($J$3,Locations!A:I,9,0),"")</f>
        <v>Affinity-SW-TX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>Regional Sales Manager –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lroberts@REDGOLD.com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903.241.2610 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Location'!$C:$C,SW_ETX!$J$3,'Purchases by Location'!$K:$K,TEXT(SW_ETX!$H61,"00000000000000"))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Location'!$C:$C,SW_ETX!$J$3,'Purchases by Location'!$K:$K,TEXT(SW_ETX!$H62,"00000000000000"))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Location'!$C:$C,SW_ETX!$J$3,'Purchases by Location'!$K:$K,TEXT(SW_ETX!$H63,"00000000000000"))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Location'!$C:$C,SW_ETX!$J$3,'Purchases by Location'!$K:$K,TEXT(SW_ETX!$H64,"00000000000000"))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Location'!$C:$C,SW_ETX!$J$3,'Purchases by Location'!$K:$K,TEXT(SW_ETX!$H65,"00000000000000"))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Location'!$C:$C,SW_ETX!$J$3,'Purchases by Location'!$K:$K,TEXT(SW_ETX!$H66,"00000000000000"))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Location'!$C:$C,SW_ETX!$J$3,'Purchases by Location'!$K:$K,TEXT(SW_ETX!$H67,"00000000000000"))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Location'!$C:$C,SW_ETX!$J$3,'Purchases by Location'!$K:$K,TEXT(SW_ETX!$H68,"00000000000000"))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Location'!$C:$C,SW_ETX!$J$3,'Purchases by Location'!$K:$K,TEXT(SW_ETX!$H69,"00000000000000"))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Location'!$C:$C,SW_ETX!$J$3,'Purchases by Location'!$K:$K,TEXT(SW_ETX!$H70,"00000000000000"))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Location'!$C:$C,SW_ETX!$J$3,'Purchases by Location'!$K:$K,TEXT(SW_ETX!$H71,"00000000000000"))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Location'!$C:$C,SW_ETX!$J$3,'Purchases by Location'!$K:$K,TEXT(SW_ETX!$H72,"00000000000000"))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Location'!$C:$C,SW_ETX!$J$3,'Purchases by Location'!$K:$K,TEXT(SW_ETX!$H73,"00000000000000"))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Location'!$C:$C,SW_ETX!$J$3,'Purchases by Location'!$K:$K,TEXT(SW_ETX!$H74,"00000000000000"))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Location'!$C:$C,SW_ETX!$J$3,'Purchases by Location'!$K:$K,TEXT(SW_ETX!$H75,"00000000000000"))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Location'!$C:$C,SW_ETX!$J$3,'Purchases by Location'!$K:$K,TEXT(SW_ETX!$H76,"00000000000000"))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Location'!$C:$C,SW_ETX!$J$3,'Purchases by Location'!$K:$K,TEXT(SW_ETX!$H77,"00000000000000"))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Location'!$C:$C,SW_ETX!$J$3,'Purchases by Location'!$K:$K,TEXT(SW_ETX!$H78,"00000000000000"))</f>
        <v>1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Location'!$C:$C,SW_ETX!$J$3,'Purchases by Location'!$K:$K,TEXT(SW_ETX!$H79,"00000000000000"))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Location'!$C:$C,SW_ETX!$J$3,'Purchases by Location'!$K:$K,TEXT(SW_ETX!$H80,"00000000000000"))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Location'!$C:$C,SW_ETX!$J$3,'Purchases by Location'!$K:$K,TEXT(SW_ETX!$H81,"00000000000000"))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Location'!$C:$C,SW_ETX!$J$3,'Purchases by Location'!$K:$K,TEXT(SW_ETX!$H82,"00000000000000"))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Location'!$C:$C,SW_ETX!$J$3,'Purchases by Location'!$K:$K,TEXT(SW_ETX!$H83,"00000000000000"))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Location'!$C:$C,SW_ETX!$J$3,'Purchases by Location'!$K:$K,TEXT(SW_ETX!$H84,"00000000000000"))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Location'!$C:$C,SW_ETX!$J$3,'Purchases by Location'!$K:$K,TEXT(SW_ETX!$H85,"00000000000000"))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Location'!$C:$C,SW_ETX!$J$3,'Purchases by Location'!$K:$K,TEXT(SW_ETX!$H86,"00000000000000"))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Location'!$C:$C,SW_ETX!$J$3,'Purchases by Location'!$K:$K,TEXT(SW_ETX!$H87,"00000000000000"))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Location'!$C:$C,SW_ETX!$J$3,'Purchases by Location'!$K:$K,TEXT(SW_ETX!$H88,"00000000000000"))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Location'!$C:$C,SW_ETX!$J$3,'Purchases by Location'!$K:$K,TEXT(SW_ETX!$H89,"00000000000000"))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Location'!$C:$C,SW_ETX!$J$3,'Purchases by Location'!$K:$K,TEXT(SW_ETX!$H90,"00000000000000"))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Location'!$C:$C,SW_ETX!$J$3,'Purchases by Location'!$K:$K,TEXT(SW_ETX!$H91,"00000000000000"))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Location'!$C:$C,SW_ETX!$J$3,'Purchases by Location'!$K:$K,TEXT(SW_ETX!$H92,"00000000000000"))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Location'!$C:$C,SW_ETX!$J$3,'Purchases by Location'!$K:$K,TEXT(SW_ETX!$H93,"00000000000000"))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Location'!$C:$C,SW_ETX!$J$3,'Purchases by Location'!$K:$K,TEXT(SW_ETX!$H94,"00000000000000"))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Location'!$C:$C,SW_ETX!$J$3,'Purchases by Location'!$K:$K,TEXT(SW_ETX!$H95,"00000000000000"))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Location'!$C:$C,SW_ETX!$J$3,'Purchases by Location'!$K:$K,TEXT(SW_ETX!$H96,"00000000000000"))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Location'!$C:$C,SW_ETX!$J$3,'Purchases by Location'!$K:$K,TEXT(SW_ETX!$H97,"00000000000000"))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Location'!$C:$C,SW_ETX!$J$3,'Purchases by Location'!$K:$K,TEXT(SW_ETX!$H98,"00000000000000"))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Location'!$C:$C,SW_ETX!$J$3,'Purchases by Location'!$K:$K,TEXT(SW_ETX!$H99,"00000000000000"))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Location'!$C:$C,SW_ETX!$J$3,'Purchases by Location'!$K:$K,TEXT(SW_ETX!$H101,"00000000000000"))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Location'!$C:$C,SW_ETX!$J$3,'Purchases by Location'!$K:$K,TEXT(SW_ETX!$H102,"00000000000000"))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Location'!$C:$C,SW_ETX!$J$3,'Purchases by Location'!$K:$K,TEXT(SW_ETX!$H103,"00000000000000"))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Location'!$C:$C,SW_ETX!$J$3,'Purchases by Location'!$K:$K,TEXT(SW_ETX!$H104,"00000000000000"))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Location'!$C:$C,SW_ETX!$J$3,'Purchases by Location'!$K:$K,TEXT(SW_ETX!$H105,"00000000000000"))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Location'!$C:$C,SW_ETX!$J$3,'Purchases by Location'!$K:$K,TEXT(SW_ETX!$H106,"00000000000000"))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Location'!$C:$C,SW_ETX!$J$3,'Purchases by Location'!$K:$K,TEXT(SW_ETX!$H107,"00000000000000"))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Laura Roberts</v>
      </c>
      <c r="E109" s="50" t="str">
        <f>E57</f>
        <v>Affinity-SW-TX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>Regional Sales Manager – Education / K12 Advisor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lroberts@REDGOLD.com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903.241.2610 </v>
      </c>
      <c r="E112" s="49"/>
      <c r="F112" s="49"/>
      <c r="G112" s="5"/>
    </row>
  </sheetData>
  <sheetProtection algorithmName="SHA-512" hashValue="dw2S2BksiODAbEtuB1cXvPQMBj7ILvRe1524P1KkhXTGCYjqTYj4e8SdS7CcC1zqaL1eXGKiWtHJjNgD8JaChA==" saltValue="/iqi/kVl4wka/7Jq4hJ4G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41" priority="15">
      <formula>$H10&gt;0</formula>
    </cfRule>
  </conditionalFormatting>
  <conditionalFormatting sqref="A108:A112">
    <cfRule type="expression" dxfId="440" priority="3">
      <formula>$G108&gt;0</formula>
    </cfRule>
  </conditionalFormatting>
  <conditionalFormatting sqref="A13:F55 A61:F107 A56:A60 D56:E60">
    <cfRule type="expression" dxfId="439" priority="9">
      <formula>$G13&gt;0</formula>
    </cfRule>
  </conditionalFormatting>
  <conditionalFormatting sqref="B13:B23">
    <cfRule type="duplicateValues" dxfId="438" priority="19"/>
  </conditionalFormatting>
  <conditionalFormatting sqref="B28">
    <cfRule type="duplicateValues" dxfId="437" priority="10"/>
  </conditionalFormatting>
  <conditionalFormatting sqref="B29:B33">
    <cfRule type="duplicateValues" dxfId="436" priority="11"/>
  </conditionalFormatting>
  <conditionalFormatting sqref="B40">
    <cfRule type="duplicateValues" dxfId="435" priority="12"/>
  </conditionalFormatting>
  <conditionalFormatting sqref="B44">
    <cfRule type="duplicateValues" dxfId="434" priority="8"/>
    <cfRule type="duplicateValues" dxfId="433" priority="13"/>
  </conditionalFormatting>
  <conditionalFormatting sqref="B48">
    <cfRule type="duplicateValues" dxfId="432" priority="7"/>
    <cfRule type="duplicateValues" dxfId="431" priority="14"/>
  </conditionalFormatting>
  <conditionalFormatting sqref="B62:B67">
    <cfRule type="duplicateValues" dxfId="430" priority="6"/>
  </conditionalFormatting>
  <conditionalFormatting sqref="B71">
    <cfRule type="duplicateValues" dxfId="429" priority="18"/>
  </conditionalFormatting>
  <conditionalFormatting sqref="B72:B85 B89:B99 B62:B70">
    <cfRule type="duplicateValues" dxfId="428" priority="21"/>
  </conditionalFormatting>
  <conditionalFormatting sqref="B86 B88">
    <cfRule type="duplicateValues" dxfId="427" priority="17"/>
  </conditionalFormatting>
  <conditionalFormatting sqref="B87 B34:B39 B25:B27 B49:B55 B45:B47 B41:B43">
    <cfRule type="duplicateValues" dxfId="426" priority="20"/>
  </conditionalFormatting>
  <conditionalFormatting sqref="B89:B91">
    <cfRule type="duplicateValues" dxfId="425" priority="5"/>
  </conditionalFormatting>
  <conditionalFormatting sqref="B93:B96">
    <cfRule type="duplicateValues" dxfId="424" priority="4"/>
  </conditionalFormatting>
  <conditionalFormatting sqref="B101:B107">
    <cfRule type="duplicateValues" dxfId="423" priority="16"/>
  </conditionalFormatting>
  <conditionalFormatting sqref="D110:D112">
    <cfRule type="expression" dxfId="422" priority="1">
      <formula>$G110&gt;0</formula>
    </cfRule>
  </conditionalFormatting>
  <conditionalFormatting sqref="D108:E109">
    <cfRule type="expression" dxfId="421" priority="2">
      <formula>$G108&gt;0</formula>
    </cfRule>
  </conditionalFormatting>
  <hyperlinks>
    <hyperlink ref="J1" location="Contents!A1" display="Back to Contents" xr:uid="{D2263D3F-48D9-4604-B34E-F0825C27798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5941FA-B7FE-4C71-BDA7-5098ADFB4348}">
          <x14:formula1>
            <xm:f>Locations!$L:$L</xm:f>
          </x14:formula1>
          <xm:sqref>J2:M2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F0A5E-DF14-4364-BAF4-A741ECC2881A}">
  <sheetPr codeName="Sheet58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1528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000008500023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SW_HST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Houston, TX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Location'!$C:$C,SW_HST!$J$3,'Purchases by Location'!$K:$K,TEXT(SW_HST!$H13,"00000000000000"))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Location'!$C:$C,SW_HST!$J$3,'Purchases by Location'!$K:$K,TEXT(SW_HST!$H14,"00000000000000"))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Location'!$C:$C,SW_HST!$J$3,'Purchases by Location'!$K:$K,TEXT(SW_HST!$H15,"00000000000000"))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Location'!$C:$C,SW_HST!$J$3,'Purchases by Location'!$K:$K,TEXT(SW_HST!$H16,"00000000000000"))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Location'!$C:$C,SW_HST!$J$3,'Purchases by Location'!$K:$K,TEXT(SW_HST!$H17,"00000000000000"))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Location'!$C:$C,SW_HST!$J$3,'Purchases by Location'!$K:$K,TEXT(SW_HST!$H18,"00000000000000"))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Location'!$C:$C,SW_HST!$J$3,'Purchases by Location'!$K:$K,TEXT(SW_HST!$H19,"00000000000000"))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Location'!$C:$C,SW_HST!$J$3,'Purchases by Location'!$K:$K,TEXT(SW_HST!$H20,"00000000000000"))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Location'!$C:$C,SW_HST!$J$3,'Purchases by Location'!$K:$K,TEXT(SW_HST!$H21,"00000000000000"))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Location'!$C:$C,SW_HST!$J$3,'Purchases by Location'!$K:$K,TEXT(SW_HST!$H22,"00000000000000"))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Location'!$C:$C,SW_HST!$J$3,'Purchases by Location'!$K:$K,TEXT(SW_HST!$H23,"00000000000000"))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Location'!$C:$C,SW_HST!$J$3,'Purchases by Location'!$K:$K,TEXT(SW_HST!$H25,"00000000000000"))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Location'!$C:$C,SW_HST!$J$3,'Purchases by Location'!$K:$K,TEXT(SW_HST!$H26,"00000000000000"))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Location'!$C:$C,SW_HST!$J$3,'Purchases by Location'!$K:$K,TEXT(SW_HST!$H27,"00000000000000"))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Location'!$C:$C,SW_HST!$J$3,'Purchases by Location'!$K:$K,TEXT(SW_HST!$H28,"00000000000000"))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Location'!$C:$C,SW_HST!$J$3,'Purchases by Location'!$K:$K,TEXT(SW_HST!$H29,"00000000000000"))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Location'!$C:$C,SW_HST!$J$3,'Purchases by Location'!$K:$K,TEXT(SW_HST!$H30,"00000000000000"))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Location'!$C:$C,SW_HST!$J$3,'Purchases by Location'!$K:$K,TEXT(SW_HST!$H31,"00000000000000"))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Location'!$C:$C,SW_HST!$J$3,'Purchases by Location'!$K:$K,TEXT(SW_HST!$H32,"00000000000000"))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Location'!$C:$C,SW_HST!$J$3,'Purchases by Location'!$K:$K,TEXT(SW_HST!$H33,"00000000000000"))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Location'!$C:$C,SW_HST!$J$3,'Purchases by Location'!$K:$K,TEXT(SW_HST!$H34,"00000000000000"))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Location'!$C:$C,SW_HST!$J$3,'Purchases by Location'!$K:$K,TEXT(SW_HST!$H35,"00000000000000"))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Location'!$C:$C,SW_HST!$J$3,'Purchases by Location'!$K:$K,TEXT(SW_HST!$H36,"00000000000000"))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Location'!$C:$C,SW_HST!$J$3,'Purchases by Location'!$K:$K,TEXT(SW_HST!$H37,"00000000000000"))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Location'!$C:$C,SW_HST!$J$3,'Purchases by Location'!$K:$K,TEXT(SW_HST!$H38,"00000000000000"))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Location'!$C:$C,SW_HST!$J$3,'Purchases by Location'!$K:$K,TEXT(SW_HST!$H39,"00000000000000"))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Location'!$C:$C,SW_HST!$J$3,'Purchases by Location'!$K:$K,TEXT(SW_HST!$H40,"00000000000000"))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Location'!$C:$C,SW_HST!$J$3,'Purchases by Location'!$K:$K,TEXT(SW_HST!$H41,"00000000000000"))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Location'!$C:$C,SW_HST!$J$3,'Purchases by Location'!$K:$K,TEXT(SW_HST!$H42,"00000000000000"))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Location'!$C:$C,SW_HST!$J$3,'Purchases by Location'!$K:$K,TEXT(SW_HST!$H43,"00000000000000"))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Location'!$C:$C,SW_HST!$J$3,'Purchases by Location'!$K:$K,TEXT(SW_HST!$H44,"00000000000000"))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Location'!$C:$C,SW_HST!$J$3,'Purchases by Location'!$K:$K,TEXT(SW_HST!$H45,"00000000000000"))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Location'!$C:$C,SW_HST!$J$3,'Purchases by Location'!$K:$K,TEXT(SW_HST!$H46,"00000000000000"))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Location'!$C:$C,SW_HST!$J$3,'Purchases by Location'!$K:$K,TEXT(SW_HST!$H47,"00000000000000"))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Location'!$C:$C,SW_HST!$J$3,'Purchases by Location'!$K:$K,TEXT(SW_HST!$H48,"00000000000000"))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Location'!$C:$C,SW_HST!$J$3,'Purchases by Location'!$K:$K,TEXT(SW_HST!$H49,"00000000000000"))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Location'!$C:$C,SW_HST!$J$3,'Purchases by Location'!$K:$K,TEXT(SW_HST!$H50,"00000000000000"))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Location'!$C:$C,SW_HST!$J$3,'Purchases by Location'!$K:$K,TEXT(SW_HST!$H51,"00000000000000"))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Location'!$C:$C,SW_HST!$J$3,'Purchases by Location'!$K:$K,TEXT(SW_HST!$H52,"00000000000000"))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Location'!$C:$C,SW_HST!$J$3,'Purchases by Location'!$K:$K,TEXT(SW_HST!$H53,"00000000000000"))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Location'!$C:$C,SW_HST!$J$3,'Purchases by Location'!$K:$K,TEXT(SW_HST!$H54,"00000000000000"))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Location'!$C:$C,SW_HST!$J$3,'Purchases by Location'!$K:$K,TEXT(SW_HST!$H55,"00000000000000"))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Laura Roberts</v>
      </c>
      <c r="E57" s="50" t="str">
        <f>IFERROR(VLOOKUP($J$3,Locations!A:I,9,0),"")</f>
        <v>Affinity-SW-TX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>Regional Sales Manager –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lroberts@REDGOLD.com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903.241.2610 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Location'!$C:$C,SW_HST!$J$3,'Purchases by Location'!$K:$K,TEXT(SW_HST!$H61,"00000000000000"))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Location'!$C:$C,SW_HST!$J$3,'Purchases by Location'!$K:$K,TEXT(SW_HST!$H62,"00000000000000"))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Location'!$C:$C,SW_HST!$J$3,'Purchases by Location'!$K:$K,TEXT(SW_HST!$H63,"00000000000000"))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Location'!$C:$C,SW_HST!$J$3,'Purchases by Location'!$K:$K,TEXT(SW_HST!$H64,"00000000000000"))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Location'!$C:$C,SW_HST!$J$3,'Purchases by Location'!$K:$K,TEXT(SW_HST!$H65,"00000000000000"))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Location'!$C:$C,SW_HST!$J$3,'Purchases by Location'!$K:$K,TEXT(SW_HST!$H66,"00000000000000"))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Location'!$C:$C,SW_HST!$J$3,'Purchases by Location'!$K:$K,TEXT(SW_HST!$H67,"00000000000000"))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Location'!$C:$C,SW_HST!$J$3,'Purchases by Location'!$K:$K,TEXT(SW_HST!$H68,"00000000000000"))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Location'!$C:$C,SW_HST!$J$3,'Purchases by Location'!$K:$K,TEXT(SW_HST!$H69,"00000000000000"))</f>
        <v>1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Location'!$C:$C,SW_HST!$J$3,'Purchases by Location'!$K:$K,TEXT(SW_HST!$H70,"00000000000000"))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Location'!$C:$C,SW_HST!$J$3,'Purchases by Location'!$K:$K,TEXT(SW_HST!$H71,"00000000000000"))</f>
        <v>1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Location'!$C:$C,SW_HST!$J$3,'Purchases by Location'!$K:$K,TEXT(SW_HST!$H72,"00000000000000"))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Location'!$C:$C,SW_HST!$J$3,'Purchases by Location'!$K:$K,TEXT(SW_HST!$H73,"00000000000000"))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Location'!$C:$C,SW_HST!$J$3,'Purchases by Location'!$K:$K,TEXT(SW_HST!$H74,"00000000000000"))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Location'!$C:$C,SW_HST!$J$3,'Purchases by Location'!$K:$K,TEXT(SW_HST!$H75,"00000000000000"))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Location'!$C:$C,SW_HST!$J$3,'Purchases by Location'!$K:$K,TEXT(SW_HST!$H76,"00000000000000"))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Location'!$C:$C,SW_HST!$J$3,'Purchases by Location'!$K:$K,TEXT(SW_HST!$H77,"00000000000000"))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Location'!$C:$C,SW_HST!$J$3,'Purchases by Location'!$K:$K,TEXT(SW_HST!$H78,"00000000000000"))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Location'!$C:$C,SW_HST!$J$3,'Purchases by Location'!$K:$K,TEXT(SW_HST!$H79,"00000000000000"))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Location'!$C:$C,SW_HST!$J$3,'Purchases by Location'!$K:$K,TEXT(SW_HST!$H80,"00000000000000"))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Location'!$C:$C,SW_HST!$J$3,'Purchases by Location'!$K:$K,TEXT(SW_HST!$H81,"00000000000000"))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Location'!$C:$C,SW_HST!$J$3,'Purchases by Location'!$K:$K,TEXT(SW_HST!$H82,"00000000000000"))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Location'!$C:$C,SW_HST!$J$3,'Purchases by Location'!$K:$K,TEXT(SW_HST!$H83,"00000000000000"))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Location'!$C:$C,SW_HST!$J$3,'Purchases by Location'!$K:$K,TEXT(SW_HST!$H84,"00000000000000"))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Location'!$C:$C,SW_HST!$J$3,'Purchases by Location'!$K:$K,TEXT(SW_HST!$H85,"00000000000000"))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Location'!$C:$C,SW_HST!$J$3,'Purchases by Location'!$K:$K,TEXT(SW_HST!$H86,"00000000000000"))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Location'!$C:$C,SW_HST!$J$3,'Purchases by Location'!$K:$K,TEXT(SW_HST!$H87,"00000000000000"))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Location'!$C:$C,SW_HST!$J$3,'Purchases by Location'!$K:$K,TEXT(SW_HST!$H88,"00000000000000"))</f>
        <v>1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Location'!$C:$C,SW_HST!$J$3,'Purchases by Location'!$K:$K,TEXT(SW_HST!$H89,"00000000000000"))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Location'!$C:$C,SW_HST!$J$3,'Purchases by Location'!$K:$K,TEXT(SW_HST!$H90,"00000000000000"))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Location'!$C:$C,SW_HST!$J$3,'Purchases by Location'!$K:$K,TEXT(SW_HST!$H91,"00000000000000"))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Location'!$C:$C,SW_HST!$J$3,'Purchases by Location'!$K:$K,TEXT(SW_HST!$H92,"00000000000000"))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Location'!$C:$C,SW_HST!$J$3,'Purchases by Location'!$K:$K,TEXT(SW_HST!$H93,"00000000000000"))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Location'!$C:$C,SW_HST!$J$3,'Purchases by Location'!$K:$K,TEXT(SW_HST!$H94,"00000000000000"))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Location'!$C:$C,SW_HST!$J$3,'Purchases by Location'!$K:$K,TEXT(SW_HST!$H95,"00000000000000"))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Location'!$C:$C,SW_HST!$J$3,'Purchases by Location'!$K:$K,TEXT(SW_HST!$H96,"00000000000000"))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Location'!$C:$C,SW_HST!$J$3,'Purchases by Location'!$K:$K,TEXT(SW_HST!$H97,"00000000000000"))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Location'!$C:$C,SW_HST!$J$3,'Purchases by Location'!$K:$K,TEXT(SW_HST!$H98,"00000000000000"))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Location'!$C:$C,SW_HST!$J$3,'Purchases by Location'!$K:$K,TEXT(SW_HST!$H99,"00000000000000"))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Location'!$C:$C,SW_HST!$J$3,'Purchases by Location'!$K:$K,TEXT(SW_HST!$H101,"00000000000000"))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Location'!$C:$C,SW_HST!$J$3,'Purchases by Location'!$K:$K,TEXT(SW_HST!$H102,"00000000000000"))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Location'!$C:$C,SW_HST!$J$3,'Purchases by Location'!$K:$K,TEXT(SW_HST!$H103,"00000000000000"))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Location'!$C:$C,SW_HST!$J$3,'Purchases by Location'!$K:$K,TEXT(SW_HST!$H104,"00000000000000"))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Location'!$C:$C,SW_HST!$J$3,'Purchases by Location'!$K:$K,TEXT(SW_HST!$H105,"00000000000000"))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Location'!$C:$C,SW_HST!$J$3,'Purchases by Location'!$K:$K,TEXT(SW_HST!$H106,"00000000000000"))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Location'!$C:$C,SW_HST!$J$3,'Purchases by Location'!$K:$K,TEXT(SW_HST!$H107,"00000000000000"))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Laura Roberts</v>
      </c>
      <c r="E109" s="50" t="str">
        <f>E57</f>
        <v>Affinity-SW-TX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>Regional Sales Manager – Education / K12 Advisor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lroberts@REDGOLD.com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903.241.2610 </v>
      </c>
      <c r="E112" s="49"/>
      <c r="F112" s="49"/>
      <c r="G112" s="5"/>
    </row>
  </sheetData>
  <sheetProtection algorithmName="SHA-512" hashValue="5pm2AEoJ3pFiPmuoSz4rLdLOt1yy9X5sFWued0ul7BiyabeT4lAB2QjCT+2dgFM7KOBtdJzDc3/CYbPGkUuACA==" saltValue="9QNwVZeJ6+p97fyPn0GAW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20" priority="15">
      <formula>$H10&gt;0</formula>
    </cfRule>
  </conditionalFormatting>
  <conditionalFormatting sqref="A108:A112">
    <cfRule type="expression" dxfId="419" priority="3">
      <formula>$G108&gt;0</formula>
    </cfRule>
  </conditionalFormatting>
  <conditionalFormatting sqref="A13:F55 A61:F107 A56:A60 D56:E60">
    <cfRule type="expression" dxfId="418" priority="9">
      <formula>$G13&gt;0</formula>
    </cfRule>
  </conditionalFormatting>
  <conditionalFormatting sqref="B13:B23">
    <cfRule type="duplicateValues" dxfId="417" priority="19"/>
  </conditionalFormatting>
  <conditionalFormatting sqref="B28">
    <cfRule type="duplicateValues" dxfId="416" priority="10"/>
  </conditionalFormatting>
  <conditionalFormatting sqref="B29:B33">
    <cfRule type="duplicateValues" dxfId="415" priority="11"/>
  </conditionalFormatting>
  <conditionalFormatting sqref="B40">
    <cfRule type="duplicateValues" dxfId="414" priority="12"/>
  </conditionalFormatting>
  <conditionalFormatting sqref="B44">
    <cfRule type="duplicateValues" dxfId="413" priority="8"/>
    <cfRule type="duplicateValues" dxfId="412" priority="13"/>
  </conditionalFormatting>
  <conditionalFormatting sqref="B48">
    <cfRule type="duplicateValues" dxfId="411" priority="7"/>
    <cfRule type="duplicateValues" dxfId="410" priority="14"/>
  </conditionalFormatting>
  <conditionalFormatting sqref="B62:B67">
    <cfRule type="duplicateValues" dxfId="409" priority="6"/>
  </conditionalFormatting>
  <conditionalFormatting sqref="B71">
    <cfRule type="duplicateValues" dxfId="408" priority="18"/>
  </conditionalFormatting>
  <conditionalFormatting sqref="B72:B85 B89:B99 B62:B70">
    <cfRule type="duplicateValues" dxfId="407" priority="21"/>
  </conditionalFormatting>
  <conditionalFormatting sqref="B86 B88">
    <cfRule type="duplicateValues" dxfId="406" priority="17"/>
  </conditionalFormatting>
  <conditionalFormatting sqref="B87 B34:B39 B25:B27 B49:B55 B45:B47 B41:B43">
    <cfRule type="duplicateValues" dxfId="405" priority="20"/>
  </conditionalFormatting>
  <conditionalFormatting sqref="B89:B91">
    <cfRule type="duplicateValues" dxfId="404" priority="5"/>
  </conditionalFormatting>
  <conditionalFormatting sqref="B93:B96">
    <cfRule type="duplicateValues" dxfId="403" priority="4"/>
  </conditionalFormatting>
  <conditionalFormatting sqref="B101:B107">
    <cfRule type="duplicateValues" dxfId="402" priority="16"/>
  </conditionalFormatting>
  <conditionalFormatting sqref="D110:D112">
    <cfRule type="expression" dxfId="401" priority="1">
      <formula>$G110&gt;0</formula>
    </cfRule>
  </conditionalFormatting>
  <conditionalFormatting sqref="D108:E109">
    <cfRule type="expression" dxfId="400" priority="2">
      <formula>$G108&gt;0</formula>
    </cfRule>
  </conditionalFormatting>
  <hyperlinks>
    <hyperlink ref="J1" location="Contents!A1" display="Back to Contents" xr:uid="{D5670CB3-B56A-4276-9B02-37992E506E3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96FA2F3-139E-49B5-B99E-C09AE682CA1C}">
          <x14:formula1>
            <xm:f>Locations!$L:$L</xm:f>
          </x14:formula1>
          <xm:sqref>J2:M2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E959-3720-406F-B4B6-139AA10992EF}">
  <sheetPr codeName="Sheet59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1526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000008500069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SW_NMX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New Mexico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Location'!$C:$C,SW_NMX!$J$3,'Purchases by Location'!$K:$K,TEXT(SW_NMX!$H13,"00000000000000"))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Location'!$C:$C,SW_NMX!$J$3,'Purchases by Location'!$K:$K,TEXT(SW_NMX!$H14,"00000000000000"))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Location'!$C:$C,SW_NMX!$J$3,'Purchases by Location'!$K:$K,TEXT(SW_NMX!$H15,"00000000000000"))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Location'!$C:$C,SW_NMX!$J$3,'Purchases by Location'!$K:$K,TEXT(SW_NMX!$H16,"00000000000000"))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Location'!$C:$C,SW_NMX!$J$3,'Purchases by Location'!$K:$K,TEXT(SW_NMX!$H17,"00000000000000"))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Location'!$C:$C,SW_NMX!$J$3,'Purchases by Location'!$K:$K,TEXT(SW_NMX!$H18,"00000000000000"))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Location'!$C:$C,SW_NMX!$J$3,'Purchases by Location'!$K:$K,TEXT(SW_NMX!$H19,"00000000000000"))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Location'!$C:$C,SW_NMX!$J$3,'Purchases by Location'!$K:$K,TEXT(SW_NMX!$H20,"00000000000000"))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Location'!$C:$C,SW_NMX!$J$3,'Purchases by Location'!$K:$K,TEXT(SW_NMX!$H21,"00000000000000"))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Location'!$C:$C,SW_NMX!$J$3,'Purchases by Location'!$K:$K,TEXT(SW_NMX!$H22,"00000000000000"))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Location'!$C:$C,SW_NMX!$J$3,'Purchases by Location'!$K:$K,TEXT(SW_NMX!$H23,"00000000000000"))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Location'!$C:$C,SW_NMX!$J$3,'Purchases by Location'!$K:$K,TEXT(SW_NMX!$H25,"00000000000000"))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Location'!$C:$C,SW_NMX!$J$3,'Purchases by Location'!$K:$K,TEXT(SW_NMX!$H26,"00000000000000"))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Location'!$C:$C,SW_NMX!$J$3,'Purchases by Location'!$K:$K,TEXT(SW_NMX!$H27,"00000000000000"))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Location'!$C:$C,SW_NMX!$J$3,'Purchases by Location'!$K:$K,TEXT(SW_NMX!$H28,"00000000000000"))</f>
        <v>1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Location'!$C:$C,SW_NMX!$J$3,'Purchases by Location'!$K:$K,TEXT(SW_NMX!$H29,"00000000000000"))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Location'!$C:$C,SW_NMX!$J$3,'Purchases by Location'!$K:$K,TEXT(SW_NMX!$H30,"00000000000000"))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Location'!$C:$C,SW_NMX!$J$3,'Purchases by Location'!$K:$K,TEXT(SW_NMX!$H31,"00000000000000"))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Location'!$C:$C,SW_NMX!$J$3,'Purchases by Location'!$K:$K,TEXT(SW_NMX!$H32,"00000000000000"))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Location'!$C:$C,SW_NMX!$J$3,'Purchases by Location'!$K:$K,TEXT(SW_NMX!$H33,"00000000000000"))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Location'!$C:$C,SW_NMX!$J$3,'Purchases by Location'!$K:$K,TEXT(SW_NMX!$H34,"00000000000000"))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Location'!$C:$C,SW_NMX!$J$3,'Purchases by Location'!$K:$K,TEXT(SW_NMX!$H35,"00000000000000"))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Location'!$C:$C,SW_NMX!$J$3,'Purchases by Location'!$K:$K,TEXT(SW_NMX!$H36,"00000000000000"))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Location'!$C:$C,SW_NMX!$J$3,'Purchases by Location'!$K:$K,TEXT(SW_NMX!$H37,"00000000000000"))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Location'!$C:$C,SW_NMX!$J$3,'Purchases by Location'!$K:$K,TEXT(SW_NMX!$H38,"00000000000000"))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Location'!$C:$C,SW_NMX!$J$3,'Purchases by Location'!$K:$K,TEXT(SW_NMX!$H39,"00000000000000"))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Location'!$C:$C,SW_NMX!$J$3,'Purchases by Location'!$K:$K,TEXT(SW_NMX!$H40,"00000000000000"))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Location'!$C:$C,SW_NMX!$J$3,'Purchases by Location'!$K:$K,TEXT(SW_NMX!$H41,"00000000000000"))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Location'!$C:$C,SW_NMX!$J$3,'Purchases by Location'!$K:$K,TEXT(SW_NMX!$H42,"00000000000000"))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Location'!$C:$C,SW_NMX!$J$3,'Purchases by Location'!$K:$K,TEXT(SW_NMX!$H43,"00000000000000"))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Location'!$C:$C,SW_NMX!$J$3,'Purchases by Location'!$K:$K,TEXT(SW_NMX!$H44,"00000000000000"))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Location'!$C:$C,SW_NMX!$J$3,'Purchases by Location'!$K:$K,TEXT(SW_NMX!$H45,"00000000000000"))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Location'!$C:$C,SW_NMX!$J$3,'Purchases by Location'!$K:$K,TEXT(SW_NMX!$H46,"00000000000000"))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Location'!$C:$C,SW_NMX!$J$3,'Purchases by Location'!$K:$K,TEXT(SW_NMX!$H47,"00000000000000"))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Location'!$C:$C,SW_NMX!$J$3,'Purchases by Location'!$K:$K,TEXT(SW_NMX!$H48,"00000000000000"))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Location'!$C:$C,SW_NMX!$J$3,'Purchases by Location'!$K:$K,TEXT(SW_NMX!$H49,"00000000000000"))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Location'!$C:$C,SW_NMX!$J$3,'Purchases by Location'!$K:$K,TEXT(SW_NMX!$H50,"00000000000000"))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Location'!$C:$C,SW_NMX!$J$3,'Purchases by Location'!$K:$K,TEXT(SW_NMX!$H51,"00000000000000"))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Location'!$C:$C,SW_NMX!$J$3,'Purchases by Location'!$K:$K,TEXT(SW_NMX!$H52,"00000000000000"))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Location'!$C:$C,SW_NMX!$J$3,'Purchases by Location'!$K:$K,TEXT(SW_NMX!$H53,"00000000000000"))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Location'!$C:$C,SW_NMX!$J$3,'Purchases by Location'!$K:$K,TEXT(SW_NMX!$H54,"00000000000000"))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Location'!$C:$C,SW_NMX!$J$3,'Purchases by Location'!$K:$K,TEXT(SW_NMX!$H55,"00000000000000"))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Laura Roberts</v>
      </c>
      <c r="E57" s="50" t="str">
        <f>IFERROR(VLOOKUP($J$3,Locations!A:I,9,0),"")</f>
        <v>Affinity-SW-NM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>Regional Sales Manager –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lroberts@REDGOLD.com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903.241.2610 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Location'!$C:$C,SW_NMX!$J$3,'Purchases by Location'!$K:$K,TEXT(SW_NMX!$H61,"00000000000000"))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Location'!$C:$C,SW_NMX!$J$3,'Purchases by Location'!$K:$K,TEXT(SW_NMX!$H62,"00000000000000"))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Location'!$C:$C,SW_NMX!$J$3,'Purchases by Location'!$K:$K,TEXT(SW_NMX!$H63,"00000000000000"))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Location'!$C:$C,SW_NMX!$J$3,'Purchases by Location'!$K:$K,TEXT(SW_NMX!$H64,"00000000000000"))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Location'!$C:$C,SW_NMX!$J$3,'Purchases by Location'!$K:$K,TEXT(SW_NMX!$H65,"00000000000000"))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Location'!$C:$C,SW_NMX!$J$3,'Purchases by Location'!$K:$K,TEXT(SW_NMX!$H66,"00000000000000"))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Location'!$C:$C,SW_NMX!$J$3,'Purchases by Location'!$K:$K,TEXT(SW_NMX!$H67,"00000000000000"))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Location'!$C:$C,SW_NMX!$J$3,'Purchases by Location'!$K:$K,TEXT(SW_NMX!$H68,"00000000000000"))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Location'!$C:$C,SW_NMX!$J$3,'Purchases by Location'!$K:$K,TEXT(SW_NMX!$H69,"00000000000000"))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Location'!$C:$C,SW_NMX!$J$3,'Purchases by Location'!$K:$K,TEXT(SW_NMX!$H70,"00000000000000"))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Location'!$C:$C,SW_NMX!$J$3,'Purchases by Location'!$K:$K,TEXT(SW_NMX!$H71,"00000000000000"))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Location'!$C:$C,SW_NMX!$J$3,'Purchases by Location'!$K:$K,TEXT(SW_NMX!$H72,"00000000000000"))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Location'!$C:$C,SW_NMX!$J$3,'Purchases by Location'!$K:$K,TEXT(SW_NMX!$H73,"00000000000000"))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Location'!$C:$C,SW_NMX!$J$3,'Purchases by Location'!$K:$K,TEXT(SW_NMX!$H74,"00000000000000"))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Location'!$C:$C,SW_NMX!$J$3,'Purchases by Location'!$K:$K,TEXT(SW_NMX!$H75,"00000000000000"))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Location'!$C:$C,SW_NMX!$J$3,'Purchases by Location'!$K:$K,TEXT(SW_NMX!$H76,"00000000000000"))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Location'!$C:$C,SW_NMX!$J$3,'Purchases by Location'!$K:$K,TEXT(SW_NMX!$H77,"00000000000000"))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Location'!$C:$C,SW_NMX!$J$3,'Purchases by Location'!$K:$K,TEXT(SW_NMX!$H78,"00000000000000"))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Location'!$C:$C,SW_NMX!$J$3,'Purchases by Location'!$K:$K,TEXT(SW_NMX!$H79,"00000000000000"))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Location'!$C:$C,SW_NMX!$J$3,'Purchases by Location'!$K:$K,TEXT(SW_NMX!$H80,"00000000000000"))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Location'!$C:$C,SW_NMX!$J$3,'Purchases by Location'!$K:$K,TEXT(SW_NMX!$H81,"00000000000000"))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Location'!$C:$C,SW_NMX!$J$3,'Purchases by Location'!$K:$K,TEXT(SW_NMX!$H82,"00000000000000"))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Location'!$C:$C,SW_NMX!$J$3,'Purchases by Location'!$K:$K,TEXT(SW_NMX!$H83,"00000000000000"))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Location'!$C:$C,SW_NMX!$J$3,'Purchases by Location'!$K:$K,TEXT(SW_NMX!$H84,"00000000000000"))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Location'!$C:$C,SW_NMX!$J$3,'Purchases by Location'!$K:$K,TEXT(SW_NMX!$H85,"00000000000000"))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Location'!$C:$C,SW_NMX!$J$3,'Purchases by Location'!$K:$K,TEXT(SW_NMX!$H86,"00000000000000"))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Location'!$C:$C,SW_NMX!$J$3,'Purchases by Location'!$K:$K,TEXT(SW_NMX!$H87,"00000000000000"))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Location'!$C:$C,SW_NMX!$J$3,'Purchases by Location'!$K:$K,TEXT(SW_NMX!$H88,"00000000000000"))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Location'!$C:$C,SW_NMX!$J$3,'Purchases by Location'!$K:$K,TEXT(SW_NMX!$H89,"00000000000000"))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Location'!$C:$C,SW_NMX!$J$3,'Purchases by Location'!$K:$K,TEXT(SW_NMX!$H90,"00000000000000"))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Location'!$C:$C,SW_NMX!$J$3,'Purchases by Location'!$K:$K,TEXT(SW_NMX!$H91,"00000000000000"))</f>
        <v>1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Location'!$C:$C,SW_NMX!$J$3,'Purchases by Location'!$K:$K,TEXT(SW_NMX!$H92,"00000000000000"))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Location'!$C:$C,SW_NMX!$J$3,'Purchases by Location'!$K:$K,TEXT(SW_NMX!$H93,"00000000000000"))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Location'!$C:$C,SW_NMX!$J$3,'Purchases by Location'!$K:$K,TEXT(SW_NMX!$H94,"00000000000000"))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Location'!$C:$C,SW_NMX!$J$3,'Purchases by Location'!$K:$K,TEXT(SW_NMX!$H95,"00000000000000"))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Location'!$C:$C,SW_NMX!$J$3,'Purchases by Location'!$K:$K,TEXT(SW_NMX!$H96,"00000000000000"))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Location'!$C:$C,SW_NMX!$J$3,'Purchases by Location'!$K:$K,TEXT(SW_NMX!$H97,"00000000000000"))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Location'!$C:$C,SW_NMX!$J$3,'Purchases by Location'!$K:$K,TEXT(SW_NMX!$H98,"00000000000000"))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Location'!$C:$C,SW_NMX!$J$3,'Purchases by Location'!$K:$K,TEXT(SW_NMX!$H99,"00000000000000"))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Location'!$C:$C,SW_NMX!$J$3,'Purchases by Location'!$K:$K,TEXT(SW_NMX!$H101,"00000000000000"))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Location'!$C:$C,SW_NMX!$J$3,'Purchases by Location'!$K:$K,TEXT(SW_NMX!$H102,"00000000000000"))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Location'!$C:$C,SW_NMX!$J$3,'Purchases by Location'!$K:$K,TEXT(SW_NMX!$H103,"00000000000000"))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Location'!$C:$C,SW_NMX!$J$3,'Purchases by Location'!$K:$K,TEXT(SW_NMX!$H104,"00000000000000"))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Location'!$C:$C,SW_NMX!$J$3,'Purchases by Location'!$K:$K,TEXT(SW_NMX!$H105,"00000000000000"))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Location'!$C:$C,SW_NMX!$J$3,'Purchases by Location'!$K:$K,TEXT(SW_NMX!$H106,"00000000000000"))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Location'!$C:$C,SW_NMX!$J$3,'Purchases by Location'!$K:$K,TEXT(SW_NMX!$H107,"00000000000000"))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Laura Roberts</v>
      </c>
      <c r="E109" s="50" t="str">
        <f>E57</f>
        <v>Affinity-SW-NM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>Regional Sales Manager – Education / K12 Advisor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lroberts@REDGOLD.com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903.241.2610 </v>
      </c>
      <c r="E112" s="49"/>
      <c r="F112" s="49"/>
      <c r="G112" s="5"/>
    </row>
  </sheetData>
  <sheetProtection algorithmName="SHA-512" hashValue="rVHTGSjgkOAL0uF+rCA/3hv7TFDHE0S8kE1za25CKbsvPpRTIxHhXhReeJ6c1NfGapP/llyzTtqAaFBNemuVuA==" saltValue="FkaKrGENjqDt11takcJYi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99" priority="15">
      <formula>$H10&gt;0</formula>
    </cfRule>
  </conditionalFormatting>
  <conditionalFormatting sqref="A108:A112">
    <cfRule type="expression" dxfId="398" priority="3">
      <formula>$G108&gt;0</formula>
    </cfRule>
  </conditionalFormatting>
  <conditionalFormatting sqref="A13:F55 A61:F107 A56:A60 D56:E60">
    <cfRule type="expression" dxfId="397" priority="9">
      <formula>$G13&gt;0</formula>
    </cfRule>
  </conditionalFormatting>
  <conditionalFormatting sqref="B13:B23">
    <cfRule type="duplicateValues" dxfId="396" priority="19"/>
  </conditionalFormatting>
  <conditionalFormatting sqref="B28">
    <cfRule type="duplicateValues" dxfId="395" priority="10"/>
  </conditionalFormatting>
  <conditionalFormatting sqref="B29:B33">
    <cfRule type="duplicateValues" dxfId="394" priority="11"/>
  </conditionalFormatting>
  <conditionalFormatting sqref="B40">
    <cfRule type="duplicateValues" dxfId="393" priority="12"/>
  </conditionalFormatting>
  <conditionalFormatting sqref="B44">
    <cfRule type="duplicateValues" dxfId="392" priority="8"/>
    <cfRule type="duplicateValues" dxfId="391" priority="13"/>
  </conditionalFormatting>
  <conditionalFormatting sqref="B48">
    <cfRule type="duplicateValues" dxfId="390" priority="7"/>
    <cfRule type="duplicateValues" dxfId="389" priority="14"/>
  </conditionalFormatting>
  <conditionalFormatting sqref="B62:B67">
    <cfRule type="duplicateValues" dxfId="388" priority="6"/>
  </conditionalFormatting>
  <conditionalFormatting sqref="B71">
    <cfRule type="duplicateValues" dxfId="387" priority="18"/>
  </conditionalFormatting>
  <conditionalFormatting sqref="B72:B85 B89:B99 B62:B70">
    <cfRule type="duplicateValues" dxfId="386" priority="21"/>
  </conditionalFormatting>
  <conditionalFormatting sqref="B86 B88">
    <cfRule type="duplicateValues" dxfId="385" priority="17"/>
  </conditionalFormatting>
  <conditionalFormatting sqref="B87 B34:B39 B25:B27 B49:B55 B45:B47 B41:B43">
    <cfRule type="duplicateValues" dxfId="384" priority="20"/>
  </conditionalFormatting>
  <conditionalFormatting sqref="B89:B91">
    <cfRule type="duplicateValues" dxfId="383" priority="5"/>
  </conditionalFormatting>
  <conditionalFormatting sqref="B93:B96">
    <cfRule type="duplicateValues" dxfId="382" priority="4"/>
  </conditionalFormatting>
  <conditionalFormatting sqref="B101:B107">
    <cfRule type="duplicateValues" dxfId="381" priority="16"/>
  </conditionalFormatting>
  <conditionalFormatting sqref="D110:D112">
    <cfRule type="expression" dxfId="380" priority="1">
      <formula>$G110&gt;0</formula>
    </cfRule>
  </conditionalFormatting>
  <conditionalFormatting sqref="D108:E109">
    <cfRule type="expression" dxfId="379" priority="2">
      <formula>$G108&gt;0</formula>
    </cfRule>
  </conditionalFormatting>
  <hyperlinks>
    <hyperlink ref="J1" location="Contents!A1" display="Back to Contents" xr:uid="{FEAF035D-28A4-4EC2-B054-F14F92D29E5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49940F-7903-4BE8-9950-FF7B774C565B}">
          <x14:formula1>
            <xm:f>Locations!$L:$L</xm:f>
          </x14:formula1>
          <xm:sqref>J2:M2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25A-7EAD-4101-9E02-493A1D8C7FEC}">
  <sheetPr codeName="Sheet6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1495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000008500085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CN_EWI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Eastern Wisconsin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Location'!$C:$C,CN_EWI!$J$3,'Purchases by Location'!$K:$K,TEXT(CN_EWI!$H13,"00000000000000"))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Location'!$C:$C,CN_EWI!$J$3,'Purchases by Location'!$K:$K,TEXT(CN_EWI!$H14,"00000000000000"))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Location'!$C:$C,CN_EWI!$J$3,'Purchases by Location'!$K:$K,TEXT(CN_EWI!$H15,"00000000000000"))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Location'!$C:$C,CN_EWI!$J$3,'Purchases by Location'!$K:$K,TEXT(CN_EWI!$H16,"00000000000000"))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Location'!$C:$C,CN_EWI!$J$3,'Purchases by Location'!$K:$K,TEXT(CN_EWI!$H17,"00000000000000"))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Location'!$C:$C,CN_EWI!$J$3,'Purchases by Location'!$K:$K,TEXT(CN_EWI!$H18,"00000000000000"))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Location'!$C:$C,CN_EWI!$J$3,'Purchases by Location'!$K:$K,TEXT(CN_EWI!$H19,"00000000000000"))</f>
        <v>1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Location'!$C:$C,CN_EWI!$J$3,'Purchases by Location'!$K:$K,TEXT(CN_EWI!$H20,"00000000000000"))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Location'!$C:$C,CN_EWI!$J$3,'Purchases by Location'!$K:$K,TEXT(CN_EWI!$H21,"00000000000000"))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Location'!$C:$C,CN_EWI!$J$3,'Purchases by Location'!$K:$K,TEXT(CN_EWI!$H22,"00000000000000"))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Location'!$C:$C,CN_EWI!$J$3,'Purchases by Location'!$K:$K,TEXT(CN_EWI!$H23,"00000000000000"))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Location'!$C:$C,CN_EWI!$J$3,'Purchases by Location'!$K:$K,TEXT(CN_EWI!$H25,"00000000000000"))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Location'!$C:$C,CN_EWI!$J$3,'Purchases by Location'!$K:$K,TEXT(CN_EWI!$H26,"00000000000000"))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Location'!$C:$C,CN_EWI!$J$3,'Purchases by Location'!$K:$K,TEXT(CN_EWI!$H27,"00000000000000"))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Location'!$C:$C,CN_EWI!$J$3,'Purchases by Location'!$K:$K,TEXT(CN_EWI!$H28,"00000000000000"))</f>
        <v>1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Location'!$C:$C,CN_EWI!$J$3,'Purchases by Location'!$K:$K,TEXT(CN_EWI!$H29,"00000000000000"))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Location'!$C:$C,CN_EWI!$J$3,'Purchases by Location'!$K:$K,TEXT(CN_EWI!$H30,"00000000000000"))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Location'!$C:$C,CN_EWI!$J$3,'Purchases by Location'!$K:$K,TEXT(CN_EWI!$H31,"00000000000000"))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Location'!$C:$C,CN_EWI!$J$3,'Purchases by Location'!$K:$K,TEXT(CN_EWI!$H32,"00000000000000"))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Location'!$C:$C,CN_EWI!$J$3,'Purchases by Location'!$K:$K,TEXT(CN_EWI!$H33,"00000000000000"))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Location'!$C:$C,CN_EWI!$J$3,'Purchases by Location'!$K:$K,TEXT(CN_EWI!$H34,"00000000000000"))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Location'!$C:$C,CN_EWI!$J$3,'Purchases by Location'!$K:$K,TEXT(CN_EWI!$H35,"00000000000000"))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Location'!$C:$C,CN_EWI!$J$3,'Purchases by Location'!$K:$K,TEXT(CN_EWI!$H36,"00000000000000"))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Location'!$C:$C,CN_EWI!$J$3,'Purchases by Location'!$K:$K,TEXT(CN_EWI!$H37,"00000000000000"))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Location'!$C:$C,CN_EWI!$J$3,'Purchases by Location'!$K:$K,TEXT(CN_EWI!$H38,"00000000000000"))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Location'!$C:$C,CN_EWI!$J$3,'Purchases by Location'!$K:$K,TEXT(CN_EWI!$H39,"00000000000000"))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Location'!$C:$C,CN_EWI!$J$3,'Purchases by Location'!$K:$K,TEXT(CN_EWI!$H40,"00000000000000"))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Location'!$C:$C,CN_EWI!$J$3,'Purchases by Location'!$K:$K,TEXT(CN_EWI!$H41,"00000000000000"))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Location'!$C:$C,CN_EWI!$J$3,'Purchases by Location'!$K:$K,TEXT(CN_EWI!$H42,"00000000000000"))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Location'!$C:$C,CN_EWI!$J$3,'Purchases by Location'!$K:$K,TEXT(CN_EWI!$H43,"00000000000000"))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Location'!$C:$C,CN_EWI!$J$3,'Purchases by Location'!$K:$K,TEXT(CN_EWI!$H44,"00000000000000"))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Location'!$C:$C,CN_EWI!$J$3,'Purchases by Location'!$K:$K,TEXT(CN_EWI!$H45,"00000000000000"))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Location'!$C:$C,CN_EWI!$J$3,'Purchases by Location'!$K:$K,TEXT(CN_EWI!$H46,"00000000000000"))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Location'!$C:$C,CN_EWI!$J$3,'Purchases by Location'!$K:$K,TEXT(CN_EWI!$H47,"00000000000000"))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Location'!$C:$C,CN_EWI!$J$3,'Purchases by Location'!$K:$K,TEXT(CN_EWI!$H48,"00000000000000"))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Location'!$C:$C,CN_EWI!$J$3,'Purchases by Location'!$K:$K,TEXT(CN_EWI!$H49,"00000000000000"))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Location'!$C:$C,CN_EWI!$J$3,'Purchases by Location'!$K:$K,TEXT(CN_EWI!$H50,"00000000000000"))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Location'!$C:$C,CN_EWI!$J$3,'Purchases by Location'!$K:$K,TEXT(CN_EWI!$H51,"00000000000000"))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Location'!$C:$C,CN_EWI!$J$3,'Purchases by Location'!$K:$K,TEXT(CN_EWI!$H52,"00000000000000"))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Location'!$C:$C,CN_EWI!$J$3,'Purchases by Location'!$K:$K,TEXT(CN_EWI!$H53,"00000000000000"))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Location'!$C:$C,CN_EWI!$J$3,'Purchases by Location'!$K:$K,TEXT(CN_EWI!$H54,"00000000000000"))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Location'!$C:$C,CN_EWI!$J$3,'Purchases by Location'!$K:$K,TEXT(CN_EWI!$H55,"00000000000000"))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Affinity-MW-WI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Location'!$C:$C,CN_EWI!$J$3,'Purchases by Location'!$K:$K,TEXT(CN_EWI!$H61,"00000000000000"))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Location'!$C:$C,CN_EWI!$J$3,'Purchases by Location'!$K:$K,TEXT(CN_EWI!$H62,"00000000000000"))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Location'!$C:$C,CN_EWI!$J$3,'Purchases by Location'!$K:$K,TEXT(CN_EWI!$H63,"00000000000000"))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Location'!$C:$C,CN_EWI!$J$3,'Purchases by Location'!$K:$K,TEXT(CN_EWI!$H64,"00000000000000"))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Location'!$C:$C,CN_EWI!$J$3,'Purchases by Location'!$K:$K,TEXT(CN_EWI!$H65,"00000000000000"))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Location'!$C:$C,CN_EWI!$J$3,'Purchases by Location'!$K:$K,TEXT(CN_EWI!$H66,"00000000000000"))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Location'!$C:$C,CN_EWI!$J$3,'Purchases by Location'!$K:$K,TEXT(CN_EWI!$H67,"00000000000000"))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Location'!$C:$C,CN_EWI!$J$3,'Purchases by Location'!$K:$K,TEXT(CN_EWI!$H68,"00000000000000"))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Location'!$C:$C,CN_EWI!$J$3,'Purchases by Location'!$K:$K,TEXT(CN_EWI!$H69,"00000000000000"))</f>
        <v>1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Location'!$C:$C,CN_EWI!$J$3,'Purchases by Location'!$K:$K,TEXT(CN_EWI!$H70,"00000000000000"))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Location'!$C:$C,CN_EWI!$J$3,'Purchases by Location'!$K:$K,TEXT(CN_EWI!$H71,"00000000000000"))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Location'!$C:$C,CN_EWI!$J$3,'Purchases by Location'!$K:$K,TEXT(CN_EWI!$H72,"00000000000000"))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Location'!$C:$C,CN_EWI!$J$3,'Purchases by Location'!$K:$K,TEXT(CN_EWI!$H73,"00000000000000"))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Location'!$C:$C,CN_EWI!$J$3,'Purchases by Location'!$K:$K,TEXT(CN_EWI!$H74,"00000000000000"))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Location'!$C:$C,CN_EWI!$J$3,'Purchases by Location'!$K:$K,TEXT(CN_EWI!$H75,"00000000000000"))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Location'!$C:$C,CN_EWI!$J$3,'Purchases by Location'!$K:$K,TEXT(CN_EWI!$H76,"00000000000000"))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Location'!$C:$C,CN_EWI!$J$3,'Purchases by Location'!$K:$K,TEXT(CN_EWI!$H77,"00000000000000"))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Location'!$C:$C,CN_EWI!$J$3,'Purchases by Location'!$K:$K,TEXT(CN_EWI!$H78,"00000000000000"))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Location'!$C:$C,CN_EWI!$J$3,'Purchases by Location'!$K:$K,TEXT(CN_EWI!$H79,"00000000000000"))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Location'!$C:$C,CN_EWI!$J$3,'Purchases by Location'!$K:$K,TEXT(CN_EWI!$H80,"00000000000000"))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Location'!$C:$C,CN_EWI!$J$3,'Purchases by Location'!$K:$K,TEXT(CN_EWI!$H81,"00000000000000"))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Location'!$C:$C,CN_EWI!$J$3,'Purchases by Location'!$K:$K,TEXT(CN_EWI!$H82,"00000000000000"))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Location'!$C:$C,CN_EWI!$J$3,'Purchases by Location'!$K:$K,TEXT(CN_EWI!$H83,"00000000000000"))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Location'!$C:$C,CN_EWI!$J$3,'Purchases by Location'!$K:$K,TEXT(CN_EWI!$H84,"00000000000000"))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Location'!$C:$C,CN_EWI!$J$3,'Purchases by Location'!$K:$K,TEXT(CN_EWI!$H85,"00000000000000"))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Location'!$C:$C,CN_EWI!$J$3,'Purchases by Location'!$K:$K,TEXT(CN_EWI!$H86,"00000000000000"))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Location'!$C:$C,CN_EWI!$J$3,'Purchases by Location'!$K:$K,TEXT(CN_EWI!$H87,"00000000000000"))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Location'!$C:$C,CN_EWI!$J$3,'Purchases by Location'!$K:$K,TEXT(CN_EWI!$H88,"00000000000000"))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Location'!$C:$C,CN_EWI!$J$3,'Purchases by Location'!$K:$K,TEXT(CN_EWI!$H89,"00000000000000"))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Location'!$C:$C,CN_EWI!$J$3,'Purchases by Location'!$K:$K,TEXT(CN_EWI!$H90,"00000000000000"))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Location'!$C:$C,CN_EWI!$J$3,'Purchases by Location'!$K:$K,TEXT(CN_EWI!$H91,"00000000000000"))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Location'!$C:$C,CN_EWI!$J$3,'Purchases by Location'!$K:$K,TEXT(CN_EWI!$H92,"00000000000000"))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Location'!$C:$C,CN_EWI!$J$3,'Purchases by Location'!$K:$K,TEXT(CN_EWI!$H93,"00000000000000"))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Location'!$C:$C,CN_EWI!$J$3,'Purchases by Location'!$K:$K,TEXT(CN_EWI!$H94,"00000000000000"))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Location'!$C:$C,CN_EWI!$J$3,'Purchases by Location'!$K:$K,TEXT(CN_EWI!$H95,"00000000000000"))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Location'!$C:$C,CN_EWI!$J$3,'Purchases by Location'!$K:$K,TEXT(CN_EWI!$H96,"00000000000000"))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Location'!$C:$C,CN_EWI!$J$3,'Purchases by Location'!$K:$K,TEXT(CN_EWI!$H97,"00000000000000"))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Location'!$C:$C,CN_EWI!$J$3,'Purchases by Location'!$K:$K,TEXT(CN_EWI!$H98,"00000000000000"))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Location'!$C:$C,CN_EWI!$J$3,'Purchases by Location'!$K:$K,TEXT(CN_EWI!$H99,"00000000000000"))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Location'!$C:$C,CN_EWI!$J$3,'Purchases by Location'!$K:$K,TEXT(CN_EWI!$H101,"00000000000000"))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Location'!$C:$C,CN_EWI!$J$3,'Purchases by Location'!$K:$K,TEXT(CN_EWI!$H102,"00000000000000"))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Location'!$C:$C,CN_EWI!$J$3,'Purchases by Location'!$K:$K,TEXT(CN_EWI!$H103,"00000000000000"))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Location'!$C:$C,CN_EWI!$J$3,'Purchases by Location'!$K:$K,TEXT(CN_EWI!$H104,"00000000000000"))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Location'!$C:$C,CN_EWI!$J$3,'Purchases by Location'!$K:$K,TEXT(CN_EWI!$H105,"00000000000000"))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Location'!$C:$C,CN_EWI!$J$3,'Purchases by Location'!$K:$K,TEXT(CN_EWI!$H106,"00000000000000"))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Location'!$C:$C,CN_EWI!$J$3,'Purchases by Location'!$K:$K,TEXT(CN_EWI!$H107,"00000000000000"))</f>
        <v>1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Leslie Reeves</v>
      </c>
      <c r="E109" s="50" t="str">
        <f>E57</f>
        <v>Affinity-MW-WI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KiGgQ+iNjX8+ssRFcuDvgzdGK+vgkAzFJo1Uu3kKF6jU0wp8c/Pzqfg3o2KoXAEYZIIGzbeoctkyxKQUQDv9FA==" saltValue="wQaBT2Dpfb4fWHGMzDN9w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512" priority="15">
      <formula>$H10&gt;0</formula>
    </cfRule>
  </conditionalFormatting>
  <conditionalFormatting sqref="A108:A112">
    <cfRule type="expression" dxfId="1511" priority="3">
      <formula>$G108&gt;0</formula>
    </cfRule>
  </conditionalFormatting>
  <conditionalFormatting sqref="A13:F55 A61:F107 A56:A60 D56:E60">
    <cfRule type="expression" dxfId="1510" priority="9">
      <formula>$G13&gt;0</formula>
    </cfRule>
  </conditionalFormatting>
  <conditionalFormatting sqref="B13:B23">
    <cfRule type="duplicateValues" dxfId="1509" priority="19"/>
  </conditionalFormatting>
  <conditionalFormatting sqref="B28">
    <cfRule type="duplicateValues" dxfId="1508" priority="10"/>
  </conditionalFormatting>
  <conditionalFormatting sqref="B29:B33">
    <cfRule type="duplicateValues" dxfId="1507" priority="11"/>
  </conditionalFormatting>
  <conditionalFormatting sqref="B40">
    <cfRule type="duplicateValues" dxfId="1506" priority="12"/>
  </conditionalFormatting>
  <conditionalFormatting sqref="B44">
    <cfRule type="duplicateValues" dxfId="1505" priority="8"/>
    <cfRule type="duplicateValues" dxfId="1504" priority="13"/>
  </conditionalFormatting>
  <conditionalFormatting sqref="B48">
    <cfRule type="duplicateValues" dxfId="1503" priority="7"/>
    <cfRule type="duplicateValues" dxfId="1502" priority="14"/>
  </conditionalFormatting>
  <conditionalFormatting sqref="B62:B67">
    <cfRule type="duplicateValues" dxfId="1501" priority="6"/>
  </conditionalFormatting>
  <conditionalFormatting sqref="B71">
    <cfRule type="duplicateValues" dxfId="1500" priority="18"/>
  </conditionalFormatting>
  <conditionalFormatting sqref="B72:B85 B89:B99 B62:B70">
    <cfRule type="duplicateValues" dxfId="1499" priority="21"/>
  </conditionalFormatting>
  <conditionalFormatting sqref="B86 B88">
    <cfRule type="duplicateValues" dxfId="1498" priority="17"/>
  </conditionalFormatting>
  <conditionalFormatting sqref="B87 B34:B39 B25:B27 B49:B55 B45:B47 B41:B43">
    <cfRule type="duplicateValues" dxfId="1497" priority="20"/>
  </conditionalFormatting>
  <conditionalFormatting sqref="B89:B91">
    <cfRule type="duplicateValues" dxfId="1496" priority="5"/>
  </conditionalFormatting>
  <conditionalFormatting sqref="B93:B96">
    <cfRule type="duplicateValues" dxfId="1495" priority="4"/>
  </conditionalFormatting>
  <conditionalFormatting sqref="B101:B107">
    <cfRule type="duplicateValues" dxfId="1494" priority="16"/>
  </conditionalFormatting>
  <conditionalFormatting sqref="D110:D112">
    <cfRule type="expression" dxfId="1493" priority="1">
      <formula>$G110&gt;0</formula>
    </cfRule>
  </conditionalFormatting>
  <conditionalFormatting sqref="D108:E109">
    <cfRule type="expression" dxfId="1492" priority="2">
      <formula>$G108&gt;0</formula>
    </cfRule>
  </conditionalFormatting>
  <hyperlinks>
    <hyperlink ref="J1" location="Contents!A1" display="Back to Contents" xr:uid="{A5540D01-0C1A-4B2F-8E01-AFD29B79479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541347-C5C1-4B22-92BC-9D2CC5EA1FD3}">
          <x14:formula1>
            <xm:f>Locations!$L:$L</xm:f>
          </x14:formula1>
          <xm:sqref>J2:M2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99D2-E5A3-415E-AB2F-64BAF899E2BF}">
  <sheetPr codeName="Sheet60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1527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000008500039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SW_OKC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Oklahoma, OK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Location'!$C:$C,SW_OKC!$J$3,'Purchases by Location'!$K:$K,TEXT(SW_OKC!$H13,"00000000000000"))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Location'!$C:$C,SW_OKC!$J$3,'Purchases by Location'!$K:$K,TEXT(SW_OKC!$H14,"00000000000000"))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Location'!$C:$C,SW_OKC!$J$3,'Purchases by Location'!$K:$K,TEXT(SW_OKC!$H15,"00000000000000"))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Location'!$C:$C,SW_OKC!$J$3,'Purchases by Location'!$K:$K,TEXT(SW_OKC!$H16,"00000000000000"))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Location'!$C:$C,SW_OKC!$J$3,'Purchases by Location'!$K:$K,TEXT(SW_OKC!$H17,"00000000000000"))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Location'!$C:$C,SW_OKC!$J$3,'Purchases by Location'!$K:$K,TEXT(SW_OKC!$H18,"00000000000000"))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Location'!$C:$C,SW_OKC!$J$3,'Purchases by Location'!$K:$K,TEXT(SW_OKC!$H19,"00000000000000"))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Location'!$C:$C,SW_OKC!$J$3,'Purchases by Location'!$K:$K,TEXT(SW_OKC!$H20,"00000000000000"))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Location'!$C:$C,SW_OKC!$J$3,'Purchases by Location'!$K:$K,TEXT(SW_OKC!$H21,"00000000000000"))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Location'!$C:$C,SW_OKC!$J$3,'Purchases by Location'!$K:$K,TEXT(SW_OKC!$H22,"00000000000000"))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Location'!$C:$C,SW_OKC!$J$3,'Purchases by Location'!$K:$K,TEXT(SW_OKC!$H23,"00000000000000"))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Location'!$C:$C,SW_OKC!$J$3,'Purchases by Location'!$K:$K,TEXT(SW_OKC!$H25,"00000000000000"))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Location'!$C:$C,SW_OKC!$J$3,'Purchases by Location'!$K:$K,TEXT(SW_OKC!$H26,"00000000000000"))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Location'!$C:$C,SW_OKC!$J$3,'Purchases by Location'!$K:$K,TEXT(SW_OKC!$H27,"00000000000000"))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Location'!$C:$C,SW_OKC!$J$3,'Purchases by Location'!$K:$K,TEXT(SW_OKC!$H28,"00000000000000"))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Location'!$C:$C,SW_OKC!$J$3,'Purchases by Location'!$K:$K,TEXT(SW_OKC!$H29,"00000000000000"))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Location'!$C:$C,SW_OKC!$J$3,'Purchases by Location'!$K:$K,TEXT(SW_OKC!$H30,"00000000000000"))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Location'!$C:$C,SW_OKC!$J$3,'Purchases by Location'!$K:$K,TEXT(SW_OKC!$H31,"00000000000000"))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Location'!$C:$C,SW_OKC!$J$3,'Purchases by Location'!$K:$K,TEXT(SW_OKC!$H32,"00000000000000"))</f>
        <v>1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Location'!$C:$C,SW_OKC!$J$3,'Purchases by Location'!$K:$K,TEXT(SW_OKC!$H33,"00000000000000"))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Location'!$C:$C,SW_OKC!$J$3,'Purchases by Location'!$K:$K,TEXT(SW_OKC!$H34,"00000000000000"))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Location'!$C:$C,SW_OKC!$J$3,'Purchases by Location'!$K:$K,TEXT(SW_OKC!$H35,"00000000000000"))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Location'!$C:$C,SW_OKC!$J$3,'Purchases by Location'!$K:$K,TEXT(SW_OKC!$H36,"00000000000000"))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Location'!$C:$C,SW_OKC!$J$3,'Purchases by Location'!$K:$K,TEXT(SW_OKC!$H37,"00000000000000"))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Location'!$C:$C,SW_OKC!$J$3,'Purchases by Location'!$K:$K,TEXT(SW_OKC!$H38,"00000000000000"))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Location'!$C:$C,SW_OKC!$J$3,'Purchases by Location'!$K:$K,TEXT(SW_OKC!$H39,"00000000000000"))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Location'!$C:$C,SW_OKC!$J$3,'Purchases by Location'!$K:$K,TEXT(SW_OKC!$H40,"00000000000000"))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Location'!$C:$C,SW_OKC!$J$3,'Purchases by Location'!$K:$K,TEXT(SW_OKC!$H41,"00000000000000"))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Location'!$C:$C,SW_OKC!$J$3,'Purchases by Location'!$K:$K,TEXT(SW_OKC!$H42,"00000000000000"))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Location'!$C:$C,SW_OKC!$J$3,'Purchases by Location'!$K:$K,TEXT(SW_OKC!$H43,"00000000000000"))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Location'!$C:$C,SW_OKC!$J$3,'Purchases by Location'!$K:$K,TEXT(SW_OKC!$H44,"00000000000000"))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Location'!$C:$C,SW_OKC!$J$3,'Purchases by Location'!$K:$K,TEXT(SW_OKC!$H45,"00000000000000"))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Location'!$C:$C,SW_OKC!$J$3,'Purchases by Location'!$K:$K,TEXT(SW_OKC!$H46,"00000000000000"))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Location'!$C:$C,SW_OKC!$J$3,'Purchases by Location'!$K:$K,TEXT(SW_OKC!$H47,"00000000000000"))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Location'!$C:$C,SW_OKC!$J$3,'Purchases by Location'!$K:$K,TEXT(SW_OKC!$H48,"00000000000000"))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Location'!$C:$C,SW_OKC!$J$3,'Purchases by Location'!$K:$K,TEXT(SW_OKC!$H49,"00000000000000"))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Location'!$C:$C,SW_OKC!$J$3,'Purchases by Location'!$K:$K,TEXT(SW_OKC!$H50,"00000000000000"))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Location'!$C:$C,SW_OKC!$J$3,'Purchases by Location'!$K:$K,TEXT(SW_OKC!$H51,"00000000000000"))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Location'!$C:$C,SW_OKC!$J$3,'Purchases by Location'!$K:$K,TEXT(SW_OKC!$H52,"00000000000000"))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Location'!$C:$C,SW_OKC!$J$3,'Purchases by Location'!$K:$K,TEXT(SW_OKC!$H53,"00000000000000"))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Location'!$C:$C,SW_OKC!$J$3,'Purchases by Location'!$K:$K,TEXT(SW_OKC!$H54,"00000000000000"))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Location'!$C:$C,SW_OKC!$J$3,'Purchases by Location'!$K:$K,TEXT(SW_OKC!$H55,"00000000000000"))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Laura Roberts</v>
      </c>
      <c r="E57" s="50" t="str">
        <f>IFERROR(VLOOKUP($J$3,Locations!A:I,9,0),"")</f>
        <v>Affinity-SW-OK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>Regional Sales Manager –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lroberts@REDGOLD.com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903.241.2610 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Location'!$C:$C,SW_OKC!$J$3,'Purchases by Location'!$K:$K,TEXT(SW_OKC!$H61,"00000000000000"))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Location'!$C:$C,SW_OKC!$J$3,'Purchases by Location'!$K:$K,TEXT(SW_OKC!$H62,"00000000000000"))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Location'!$C:$C,SW_OKC!$J$3,'Purchases by Location'!$K:$K,TEXT(SW_OKC!$H63,"00000000000000"))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Location'!$C:$C,SW_OKC!$J$3,'Purchases by Location'!$K:$K,TEXT(SW_OKC!$H64,"00000000000000"))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Location'!$C:$C,SW_OKC!$J$3,'Purchases by Location'!$K:$K,TEXT(SW_OKC!$H65,"00000000000000"))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Location'!$C:$C,SW_OKC!$J$3,'Purchases by Location'!$K:$K,TEXT(SW_OKC!$H66,"00000000000000"))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Location'!$C:$C,SW_OKC!$J$3,'Purchases by Location'!$K:$K,TEXT(SW_OKC!$H67,"00000000000000"))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Location'!$C:$C,SW_OKC!$J$3,'Purchases by Location'!$K:$K,TEXT(SW_OKC!$H68,"00000000000000"))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Location'!$C:$C,SW_OKC!$J$3,'Purchases by Location'!$K:$K,TEXT(SW_OKC!$H69,"00000000000000"))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Location'!$C:$C,SW_OKC!$J$3,'Purchases by Location'!$K:$K,TEXT(SW_OKC!$H70,"00000000000000"))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Location'!$C:$C,SW_OKC!$J$3,'Purchases by Location'!$K:$K,TEXT(SW_OKC!$H71,"00000000000000"))</f>
        <v>1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Location'!$C:$C,SW_OKC!$J$3,'Purchases by Location'!$K:$K,TEXT(SW_OKC!$H72,"00000000000000"))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Location'!$C:$C,SW_OKC!$J$3,'Purchases by Location'!$K:$K,TEXT(SW_OKC!$H73,"00000000000000"))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Location'!$C:$C,SW_OKC!$J$3,'Purchases by Location'!$K:$K,TEXT(SW_OKC!$H74,"00000000000000"))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Location'!$C:$C,SW_OKC!$J$3,'Purchases by Location'!$K:$K,TEXT(SW_OKC!$H75,"00000000000000"))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Location'!$C:$C,SW_OKC!$J$3,'Purchases by Location'!$K:$K,TEXT(SW_OKC!$H76,"00000000000000"))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Location'!$C:$C,SW_OKC!$J$3,'Purchases by Location'!$K:$K,TEXT(SW_OKC!$H77,"00000000000000"))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Location'!$C:$C,SW_OKC!$J$3,'Purchases by Location'!$K:$K,TEXT(SW_OKC!$H78,"00000000000000"))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Location'!$C:$C,SW_OKC!$J$3,'Purchases by Location'!$K:$K,TEXT(SW_OKC!$H79,"00000000000000"))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Location'!$C:$C,SW_OKC!$J$3,'Purchases by Location'!$K:$K,TEXT(SW_OKC!$H80,"00000000000000"))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Location'!$C:$C,SW_OKC!$J$3,'Purchases by Location'!$K:$K,TEXT(SW_OKC!$H81,"00000000000000"))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Location'!$C:$C,SW_OKC!$J$3,'Purchases by Location'!$K:$K,TEXT(SW_OKC!$H82,"00000000000000"))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Location'!$C:$C,SW_OKC!$J$3,'Purchases by Location'!$K:$K,TEXT(SW_OKC!$H83,"00000000000000"))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Location'!$C:$C,SW_OKC!$J$3,'Purchases by Location'!$K:$K,TEXT(SW_OKC!$H84,"00000000000000"))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Location'!$C:$C,SW_OKC!$J$3,'Purchases by Location'!$K:$K,TEXT(SW_OKC!$H85,"00000000000000"))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Location'!$C:$C,SW_OKC!$J$3,'Purchases by Location'!$K:$K,TEXT(SW_OKC!$H86,"00000000000000"))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Location'!$C:$C,SW_OKC!$J$3,'Purchases by Location'!$K:$K,TEXT(SW_OKC!$H87,"00000000000000"))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Location'!$C:$C,SW_OKC!$J$3,'Purchases by Location'!$K:$K,TEXT(SW_OKC!$H88,"00000000000000"))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Location'!$C:$C,SW_OKC!$J$3,'Purchases by Location'!$K:$K,TEXT(SW_OKC!$H89,"00000000000000"))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Location'!$C:$C,SW_OKC!$J$3,'Purchases by Location'!$K:$K,TEXT(SW_OKC!$H90,"00000000000000"))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Location'!$C:$C,SW_OKC!$J$3,'Purchases by Location'!$K:$K,TEXT(SW_OKC!$H91,"00000000000000"))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Location'!$C:$C,SW_OKC!$J$3,'Purchases by Location'!$K:$K,TEXT(SW_OKC!$H92,"00000000000000"))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Location'!$C:$C,SW_OKC!$J$3,'Purchases by Location'!$K:$K,TEXT(SW_OKC!$H93,"00000000000000"))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Location'!$C:$C,SW_OKC!$J$3,'Purchases by Location'!$K:$K,TEXT(SW_OKC!$H94,"00000000000000"))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Location'!$C:$C,SW_OKC!$J$3,'Purchases by Location'!$K:$K,TEXT(SW_OKC!$H95,"00000000000000"))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Location'!$C:$C,SW_OKC!$J$3,'Purchases by Location'!$K:$K,TEXT(SW_OKC!$H96,"00000000000000"))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Location'!$C:$C,SW_OKC!$J$3,'Purchases by Location'!$K:$K,TEXT(SW_OKC!$H97,"00000000000000"))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Location'!$C:$C,SW_OKC!$J$3,'Purchases by Location'!$K:$K,TEXT(SW_OKC!$H98,"00000000000000"))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Location'!$C:$C,SW_OKC!$J$3,'Purchases by Location'!$K:$K,TEXT(SW_OKC!$H99,"00000000000000"))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Location'!$C:$C,SW_OKC!$J$3,'Purchases by Location'!$K:$K,TEXT(SW_OKC!$H101,"00000000000000"))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Location'!$C:$C,SW_OKC!$J$3,'Purchases by Location'!$K:$K,TEXT(SW_OKC!$H102,"00000000000000"))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Location'!$C:$C,SW_OKC!$J$3,'Purchases by Location'!$K:$K,TEXT(SW_OKC!$H103,"00000000000000"))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Location'!$C:$C,SW_OKC!$J$3,'Purchases by Location'!$K:$K,TEXT(SW_OKC!$H104,"00000000000000"))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Location'!$C:$C,SW_OKC!$J$3,'Purchases by Location'!$K:$K,TEXT(SW_OKC!$H105,"00000000000000"))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Location'!$C:$C,SW_OKC!$J$3,'Purchases by Location'!$K:$K,TEXT(SW_OKC!$H106,"00000000000000"))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Location'!$C:$C,SW_OKC!$J$3,'Purchases by Location'!$K:$K,TEXT(SW_OKC!$H107,"00000000000000"))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Laura Roberts</v>
      </c>
      <c r="E109" s="50" t="str">
        <f>E57</f>
        <v>Affinity-SW-OK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>Regional Sales Manager – Education / K12 Advisor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lroberts@REDGOLD.com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903.241.2610 </v>
      </c>
      <c r="E112" s="49"/>
      <c r="F112" s="49"/>
      <c r="G112" s="5"/>
    </row>
  </sheetData>
  <sheetProtection algorithmName="SHA-512" hashValue="utKZhh3jgf03qo1nbVmmk6MZdKytxYtaoH2f44x7sVY4LRYqfmdeJ4sWqAwwQJiW5KMg8obZ/IHAsu+CWb/l6A==" saltValue="ge9WLWkyNsoC2hBSrinVr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78" priority="15">
      <formula>$H10&gt;0</formula>
    </cfRule>
  </conditionalFormatting>
  <conditionalFormatting sqref="A108:A112">
    <cfRule type="expression" dxfId="377" priority="3">
      <formula>$G108&gt;0</formula>
    </cfRule>
  </conditionalFormatting>
  <conditionalFormatting sqref="A13:F55 A61:F107 A56:A60 D56:E60">
    <cfRule type="expression" dxfId="376" priority="9">
      <formula>$G13&gt;0</formula>
    </cfRule>
  </conditionalFormatting>
  <conditionalFormatting sqref="B13:B23">
    <cfRule type="duplicateValues" dxfId="375" priority="19"/>
  </conditionalFormatting>
  <conditionalFormatting sqref="B28">
    <cfRule type="duplicateValues" dxfId="374" priority="10"/>
  </conditionalFormatting>
  <conditionalFormatting sqref="B29:B33">
    <cfRule type="duplicateValues" dxfId="373" priority="11"/>
  </conditionalFormatting>
  <conditionalFormatting sqref="B40">
    <cfRule type="duplicateValues" dxfId="372" priority="12"/>
  </conditionalFormatting>
  <conditionalFormatting sqref="B44">
    <cfRule type="duplicateValues" dxfId="371" priority="8"/>
    <cfRule type="duplicateValues" dxfId="370" priority="13"/>
  </conditionalFormatting>
  <conditionalFormatting sqref="B48">
    <cfRule type="duplicateValues" dxfId="369" priority="7"/>
    <cfRule type="duplicateValues" dxfId="368" priority="14"/>
  </conditionalFormatting>
  <conditionalFormatting sqref="B62:B67">
    <cfRule type="duplicateValues" dxfId="367" priority="6"/>
  </conditionalFormatting>
  <conditionalFormatting sqref="B71">
    <cfRule type="duplicateValues" dxfId="366" priority="18"/>
  </conditionalFormatting>
  <conditionalFormatting sqref="B72:B85 B89:B99 B62:B70">
    <cfRule type="duplicateValues" dxfId="365" priority="21"/>
  </conditionalFormatting>
  <conditionalFormatting sqref="B86 B88">
    <cfRule type="duplicateValues" dxfId="364" priority="17"/>
  </conditionalFormatting>
  <conditionalFormatting sqref="B87 B34:B39 B25:B27 B49:B55 B45:B47 B41:B43">
    <cfRule type="duplicateValues" dxfId="363" priority="20"/>
  </conditionalFormatting>
  <conditionalFormatting sqref="B89:B91">
    <cfRule type="duplicateValues" dxfId="362" priority="5"/>
  </conditionalFormatting>
  <conditionalFormatting sqref="B93:B96">
    <cfRule type="duplicateValues" dxfId="361" priority="4"/>
  </conditionalFormatting>
  <conditionalFormatting sqref="B101:B107">
    <cfRule type="duplicateValues" dxfId="360" priority="16"/>
  </conditionalFormatting>
  <conditionalFormatting sqref="D110:D112">
    <cfRule type="expression" dxfId="359" priority="1">
      <formula>$G110&gt;0</formula>
    </cfRule>
  </conditionalFormatting>
  <conditionalFormatting sqref="D108:E109">
    <cfRule type="expression" dxfId="358" priority="2">
      <formula>$G108&gt;0</formula>
    </cfRule>
  </conditionalFormatting>
  <hyperlinks>
    <hyperlink ref="J1" location="Contents!A1" display="Back to Contents" xr:uid="{4239EA9C-395B-439C-9FA3-3F49C739E05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B0B263B-9CE2-46E3-A066-5271B669FC73}">
          <x14:formula1>
            <xm:f>Locations!$L:$L</xm:f>
          </x14:formula1>
          <xm:sqref>J2:M2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C3AC5-8884-4D40-93D6-6B72319DD91F}">
  <sheetPr codeName="Sheet61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1531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000008500388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SW_WTX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West Texas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Location'!$C:$C,SW_WTX!$J$3,'Purchases by Location'!$K:$K,TEXT(SW_WTX!$H13,"00000000000000"))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Location'!$C:$C,SW_WTX!$J$3,'Purchases by Location'!$K:$K,TEXT(SW_WTX!$H14,"00000000000000"))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Location'!$C:$C,SW_WTX!$J$3,'Purchases by Location'!$K:$K,TEXT(SW_WTX!$H15,"00000000000000"))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Location'!$C:$C,SW_WTX!$J$3,'Purchases by Location'!$K:$K,TEXT(SW_WTX!$H16,"00000000000000"))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Location'!$C:$C,SW_WTX!$J$3,'Purchases by Location'!$K:$K,TEXT(SW_WTX!$H17,"00000000000000"))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Location'!$C:$C,SW_WTX!$J$3,'Purchases by Location'!$K:$K,TEXT(SW_WTX!$H18,"00000000000000"))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Location'!$C:$C,SW_WTX!$J$3,'Purchases by Location'!$K:$K,TEXT(SW_WTX!$H19,"00000000000000"))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Location'!$C:$C,SW_WTX!$J$3,'Purchases by Location'!$K:$K,TEXT(SW_WTX!$H20,"00000000000000"))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Location'!$C:$C,SW_WTX!$J$3,'Purchases by Location'!$K:$K,TEXT(SW_WTX!$H21,"00000000000000"))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Location'!$C:$C,SW_WTX!$J$3,'Purchases by Location'!$K:$K,TEXT(SW_WTX!$H22,"00000000000000"))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Location'!$C:$C,SW_WTX!$J$3,'Purchases by Location'!$K:$K,TEXT(SW_WTX!$H23,"00000000000000"))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Location'!$C:$C,SW_WTX!$J$3,'Purchases by Location'!$K:$K,TEXT(SW_WTX!$H25,"00000000000000"))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Location'!$C:$C,SW_WTX!$J$3,'Purchases by Location'!$K:$K,TEXT(SW_WTX!$H26,"00000000000000"))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Location'!$C:$C,SW_WTX!$J$3,'Purchases by Location'!$K:$K,TEXT(SW_WTX!$H27,"00000000000000"))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Location'!$C:$C,SW_WTX!$J$3,'Purchases by Location'!$K:$K,TEXT(SW_WTX!$H28,"00000000000000"))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Location'!$C:$C,SW_WTX!$J$3,'Purchases by Location'!$K:$K,TEXT(SW_WTX!$H29,"00000000000000"))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Location'!$C:$C,SW_WTX!$J$3,'Purchases by Location'!$K:$K,TEXT(SW_WTX!$H30,"00000000000000"))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Location'!$C:$C,SW_WTX!$J$3,'Purchases by Location'!$K:$K,TEXT(SW_WTX!$H31,"00000000000000"))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Location'!$C:$C,SW_WTX!$J$3,'Purchases by Location'!$K:$K,TEXT(SW_WTX!$H32,"00000000000000"))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Location'!$C:$C,SW_WTX!$J$3,'Purchases by Location'!$K:$K,TEXT(SW_WTX!$H33,"00000000000000"))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Location'!$C:$C,SW_WTX!$J$3,'Purchases by Location'!$K:$K,TEXT(SW_WTX!$H34,"00000000000000"))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Location'!$C:$C,SW_WTX!$J$3,'Purchases by Location'!$K:$K,TEXT(SW_WTX!$H35,"00000000000000"))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Location'!$C:$C,SW_WTX!$J$3,'Purchases by Location'!$K:$K,TEXT(SW_WTX!$H36,"00000000000000"))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Location'!$C:$C,SW_WTX!$J$3,'Purchases by Location'!$K:$K,TEXT(SW_WTX!$H37,"00000000000000"))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Location'!$C:$C,SW_WTX!$J$3,'Purchases by Location'!$K:$K,TEXT(SW_WTX!$H38,"00000000000000"))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Location'!$C:$C,SW_WTX!$J$3,'Purchases by Location'!$K:$K,TEXT(SW_WTX!$H39,"00000000000000"))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Location'!$C:$C,SW_WTX!$J$3,'Purchases by Location'!$K:$K,TEXT(SW_WTX!$H40,"00000000000000"))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Location'!$C:$C,SW_WTX!$J$3,'Purchases by Location'!$K:$K,TEXT(SW_WTX!$H41,"00000000000000"))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Location'!$C:$C,SW_WTX!$J$3,'Purchases by Location'!$K:$K,TEXT(SW_WTX!$H42,"00000000000000"))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Location'!$C:$C,SW_WTX!$J$3,'Purchases by Location'!$K:$K,TEXT(SW_WTX!$H43,"00000000000000"))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Location'!$C:$C,SW_WTX!$J$3,'Purchases by Location'!$K:$K,TEXT(SW_WTX!$H44,"00000000000000"))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Location'!$C:$C,SW_WTX!$J$3,'Purchases by Location'!$K:$K,TEXT(SW_WTX!$H45,"00000000000000"))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Location'!$C:$C,SW_WTX!$J$3,'Purchases by Location'!$K:$K,TEXT(SW_WTX!$H46,"00000000000000"))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Location'!$C:$C,SW_WTX!$J$3,'Purchases by Location'!$K:$K,TEXT(SW_WTX!$H47,"00000000000000"))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Location'!$C:$C,SW_WTX!$J$3,'Purchases by Location'!$K:$K,TEXT(SW_WTX!$H48,"00000000000000"))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Location'!$C:$C,SW_WTX!$J$3,'Purchases by Location'!$K:$K,TEXT(SW_WTX!$H49,"00000000000000"))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Location'!$C:$C,SW_WTX!$J$3,'Purchases by Location'!$K:$K,TEXT(SW_WTX!$H50,"00000000000000"))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Location'!$C:$C,SW_WTX!$J$3,'Purchases by Location'!$K:$K,TEXT(SW_WTX!$H51,"00000000000000"))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Location'!$C:$C,SW_WTX!$J$3,'Purchases by Location'!$K:$K,TEXT(SW_WTX!$H52,"00000000000000"))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Location'!$C:$C,SW_WTX!$J$3,'Purchases by Location'!$K:$K,TEXT(SW_WTX!$H53,"00000000000000"))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Location'!$C:$C,SW_WTX!$J$3,'Purchases by Location'!$K:$K,TEXT(SW_WTX!$H54,"00000000000000"))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Location'!$C:$C,SW_WTX!$J$3,'Purchases by Location'!$K:$K,TEXT(SW_WTX!$H55,"00000000000000"))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Laura Roberts</v>
      </c>
      <c r="E57" s="50" t="str">
        <f>IFERROR(VLOOKUP($J$3,Locations!A:I,9,0),"")</f>
        <v>Affinity-SW-TX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>Regional Sales Manager – Education / K12 Advisor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lroberts@REDGOLD.com 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903.241.2610 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Location'!$C:$C,SW_WTX!$J$3,'Purchases by Location'!$K:$K,TEXT(SW_WTX!$H61,"00000000000000"))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Location'!$C:$C,SW_WTX!$J$3,'Purchases by Location'!$K:$K,TEXT(SW_WTX!$H62,"00000000000000"))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Location'!$C:$C,SW_WTX!$J$3,'Purchases by Location'!$K:$K,TEXT(SW_WTX!$H63,"00000000000000"))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Location'!$C:$C,SW_WTX!$J$3,'Purchases by Location'!$K:$K,TEXT(SW_WTX!$H64,"00000000000000"))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Location'!$C:$C,SW_WTX!$J$3,'Purchases by Location'!$K:$K,TEXT(SW_WTX!$H65,"00000000000000"))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Location'!$C:$C,SW_WTX!$J$3,'Purchases by Location'!$K:$K,TEXT(SW_WTX!$H66,"00000000000000"))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Location'!$C:$C,SW_WTX!$J$3,'Purchases by Location'!$K:$K,TEXT(SW_WTX!$H67,"00000000000000"))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Location'!$C:$C,SW_WTX!$J$3,'Purchases by Location'!$K:$K,TEXT(SW_WTX!$H68,"00000000000000"))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Location'!$C:$C,SW_WTX!$J$3,'Purchases by Location'!$K:$K,TEXT(SW_WTX!$H69,"00000000000000"))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Location'!$C:$C,SW_WTX!$J$3,'Purchases by Location'!$K:$K,TEXT(SW_WTX!$H70,"00000000000000"))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Location'!$C:$C,SW_WTX!$J$3,'Purchases by Location'!$K:$K,TEXT(SW_WTX!$H71,"00000000000000"))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Location'!$C:$C,SW_WTX!$J$3,'Purchases by Location'!$K:$K,TEXT(SW_WTX!$H72,"00000000000000"))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Location'!$C:$C,SW_WTX!$J$3,'Purchases by Location'!$K:$K,TEXT(SW_WTX!$H73,"00000000000000"))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Location'!$C:$C,SW_WTX!$J$3,'Purchases by Location'!$K:$K,TEXT(SW_WTX!$H74,"00000000000000"))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Location'!$C:$C,SW_WTX!$J$3,'Purchases by Location'!$K:$K,TEXT(SW_WTX!$H75,"00000000000000"))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Location'!$C:$C,SW_WTX!$J$3,'Purchases by Location'!$K:$K,TEXT(SW_WTX!$H76,"00000000000000"))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Location'!$C:$C,SW_WTX!$J$3,'Purchases by Location'!$K:$K,TEXT(SW_WTX!$H77,"00000000000000"))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Location'!$C:$C,SW_WTX!$J$3,'Purchases by Location'!$K:$K,TEXT(SW_WTX!$H78,"00000000000000"))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Location'!$C:$C,SW_WTX!$J$3,'Purchases by Location'!$K:$K,TEXT(SW_WTX!$H79,"00000000000000"))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Location'!$C:$C,SW_WTX!$J$3,'Purchases by Location'!$K:$K,TEXT(SW_WTX!$H80,"00000000000000"))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Location'!$C:$C,SW_WTX!$J$3,'Purchases by Location'!$K:$K,TEXT(SW_WTX!$H81,"00000000000000"))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Location'!$C:$C,SW_WTX!$J$3,'Purchases by Location'!$K:$K,TEXT(SW_WTX!$H82,"00000000000000"))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Location'!$C:$C,SW_WTX!$J$3,'Purchases by Location'!$K:$K,TEXT(SW_WTX!$H83,"00000000000000"))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Location'!$C:$C,SW_WTX!$J$3,'Purchases by Location'!$K:$K,TEXT(SW_WTX!$H84,"00000000000000"))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Location'!$C:$C,SW_WTX!$J$3,'Purchases by Location'!$K:$K,TEXT(SW_WTX!$H85,"00000000000000"))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Location'!$C:$C,SW_WTX!$J$3,'Purchases by Location'!$K:$K,TEXT(SW_WTX!$H86,"00000000000000"))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Location'!$C:$C,SW_WTX!$J$3,'Purchases by Location'!$K:$K,TEXT(SW_WTX!$H87,"00000000000000"))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Location'!$C:$C,SW_WTX!$J$3,'Purchases by Location'!$K:$K,TEXT(SW_WTX!$H88,"00000000000000"))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Location'!$C:$C,SW_WTX!$J$3,'Purchases by Location'!$K:$K,TEXT(SW_WTX!$H89,"00000000000000"))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Location'!$C:$C,SW_WTX!$J$3,'Purchases by Location'!$K:$K,TEXT(SW_WTX!$H90,"00000000000000"))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Location'!$C:$C,SW_WTX!$J$3,'Purchases by Location'!$K:$K,TEXT(SW_WTX!$H91,"00000000000000"))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Location'!$C:$C,SW_WTX!$J$3,'Purchases by Location'!$K:$K,TEXT(SW_WTX!$H92,"00000000000000"))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Location'!$C:$C,SW_WTX!$J$3,'Purchases by Location'!$K:$K,TEXT(SW_WTX!$H93,"00000000000000"))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Location'!$C:$C,SW_WTX!$J$3,'Purchases by Location'!$K:$K,TEXT(SW_WTX!$H94,"00000000000000"))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Location'!$C:$C,SW_WTX!$J$3,'Purchases by Location'!$K:$K,TEXT(SW_WTX!$H95,"00000000000000"))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Location'!$C:$C,SW_WTX!$J$3,'Purchases by Location'!$K:$K,TEXT(SW_WTX!$H96,"00000000000000"))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Location'!$C:$C,SW_WTX!$J$3,'Purchases by Location'!$K:$K,TEXT(SW_WTX!$H97,"00000000000000"))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Location'!$C:$C,SW_WTX!$J$3,'Purchases by Location'!$K:$K,TEXT(SW_WTX!$H98,"00000000000000"))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Location'!$C:$C,SW_WTX!$J$3,'Purchases by Location'!$K:$K,TEXT(SW_WTX!$H99,"00000000000000"))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Location'!$C:$C,SW_WTX!$J$3,'Purchases by Location'!$K:$K,TEXT(SW_WTX!$H101,"00000000000000"))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Location'!$C:$C,SW_WTX!$J$3,'Purchases by Location'!$K:$K,TEXT(SW_WTX!$H102,"00000000000000"))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Location'!$C:$C,SW_WTX!$J$3,'Purchases by Location'!$K:$K,TEXT(SW_WTX!$H103,"00000000000000"))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Location'!$C:$C,SW_WTX!$J$3,'Purchases by Location'!$K:$K,TEXT(SW_WTX!$H104,"00000000000000"))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Location'!$C:$C,SW_WTX!$J$3,'Purchases by Location'!$K:$K,TEXT(SW_WTX!$H105,"00000000000000"))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Location'!$C:$C,SW_WTX!$J$3,'Purchases by Location'!$K:$K,TEXT(SW_WTX!$H106,"00000000000000"))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Location'!$C:$C,SW_WTX!$J$3,'Purchases by Location'!$K:$K,TEXT(SW_WTX!$H107,"00000000000000"))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Laura Roberts</v>
      </c>
      <c r="E109" s="50" t="str">
        <f>E57</f>
        <v>Affinity-SW-TX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>Regional Sales Manager – Education / K12 Advisor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lroberts@REDGOLD.com 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903.241.2610 </v>
      </c>
      <c r="E112" s="49"/>
      <c r="F112" s="49"/>
      <c r="G112" s="5"/>
    </row>
  </sheetData>
  <sheetProtection algorithmName="SHA-512" hashValue="10gGsQDLbaguv22GpxsMTkYL1dEEYiVv9j25I4O+rKovJvkpzEmfKEq4fTY5mgU8cL2Rn9aSs18Dlln0RyAzaw==" saltValue="ByJ4AOiLovlftuwzU/5kO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57" priority="15">
      <formula>$H10&gt;0</formula>
    </cfRule>
  </conditionalFormatting>
  <conditionalFormatting sqref="A108:A112">
    <cfRule type="expression" dxfId="356" priority="3">
      <formula>$G108&gt;0</formula>
    </cfRule>
  </conditionalFormatting>
  <conditionalFormatting sqref="A13:F55 A61:F107 A56:A60 D56:E60">
    <cfRule type="expression" dxfId="355" priority="9">
      <formula>$G13&gt;0</formula>
    </cfRule>
  </conditionalFormatting>
  <conditionalFormatting sqref="B13:B23">
    <cfRule type="duplicateValues" dxfId="354" priority="19"/>
  </conditionalFormatting>
  <conditionalFormatting sqref="B28">
    <cfRule type="duplicateValues" dxfId="353" priority="10"/>
  </conditionalFormatting>
  <conditionalFormatting sqref="B29:B33">
    <cfRule type="duplicateValues" dxfId="352" priority="11"/>
  </conditionalFormatting>
  <conditionalFormatting sqref="B40">
    <cfRule type="duplicateValues" dxfId="351" priority="12"/>
  </conditionalFormatting>
  <conditionalFormatting sqref="B44">
    <cfRule type="duplicateValues" dxfId="350" priority="8"/>
    <cfRule type="duplicateValues" dxfId="349" priority="13"/>
  </conditionalFormatting>
  <conditionalFormatting sqref="B48">
    <cfRule type="duplicateValues" dxfId="348" priority="7"/>
    <cfRule type="duplicateValues" dxfId="347" priority="14"/>
  </conditionalFormatting>
  <conditionalFormatting sqref="B62:B67">
    <cfRule type="duplicateValues" dxfId="346" priority="6"/>
  </conditionalFormatting>
  <conditionalFormatting sqref="B71">
    <cfRule type="duplicateValues" dxfId="345" priority="18"/>
  </conditionalFormatting>
  <conditionalFormatting sqref="B72:B85 B89:B99 B62:B70">
    <cfRule type="duplicateValues" dxfId="344" priority="21"/>
  </conditionalFormatting>
  <conditionalFormatting sqref="B86 B88">
    <cfRule type="duplicateValues" dxfId="343" priority="17"/>
  </conditionalFormatting>
  <conditionalFormatting sqref="B87 B34:B39 B25:B27 B49:B55 B45:B47 B41:B43">
    <cfRule type="duplicateValues" dxfId="342" priority="20"/>
  </conditionalFormatting>
  <conditionalFormatting sqref="B89:B91">
    <cfRule type="duplicateValues" dxfId="341" priority="5"/>
  </conditionalFormatting>
  <conditionalFormatting sqref="B93:B96">
    <cfRule type="duplicateValues" dxfId="340" priority="4"/>
  </conditionalFormatting>
  <conditionalFormatting sqref="B101:B107">
    <cfRule type="duplicateValues" dxfId="339" priority="16"/>
  </conditionalFormatting>
  <conditionalFormatting sqref="D110:D112">
    <cfRule type="expression" dxfId="338" priority="1">
      <formula>$G110&gt;0</formula>
    </cfRule>
  </conditionalFormatting>
  <conditionalFormatting sqref="D108:E109">
    <cfRule type="expression" dxfId="337" priority="2">
      <formula>$G108&gt;0</formula>
    </cfRule>
  </conditionalFormatting>
  <hyperlinks>
    <hyperlink ref="J1" location="Contents!A1" display="Back to Contents" xr:uid="{E3599209-1C23-4421-B2BE-C5BB3DC082F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84AD6C-E763-4FD8-8D0A-0D2B2F7E66B5}">
          <x14:formula1>
            <xm:f>Locations!$L:$L</xm:f>
          </x14:formula1>
          <xm:sqref>J2:M2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C98D6-21C3-484E-80BA-BABE6556C3DF}">
  <sheetPr codeName="Sheet62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1532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000008500076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SW_ARZ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Arizona, AZ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Location'!$C:$C,WS_ARZ!$J$3,'Purchases by Location'!$K:$K,TEXT(WS_ARZ!$H13,"00000000000000"))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Location'!$C:$C,WS_ARZ!$J$3,'Purchases by Location'!$K:$K,TEXT(WS_ARZ!$H14,"00000000000000"))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Location'!$C:$C,WS_ARZ!$J$3,'Purchases by Location'!$K:$K,TEXT(WS_ARZ!$H15,"00000000000000"))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Location'!$C:$C,WS_ARZ!$J$3,'Purchases by Location'!$K:$K,TEXT(WS_ARZ!$H16,"00000000000000"))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Location'!$C:$C,WS_ARZ!$J$3,'Purchases by Location'!$K:$K,TEXT(WS_ARZ!$H17,"00000000000000"))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Location'!$C:$C,WS_ARZ!$J$3,'Purchases by Location'!$K:$K,TEXT(WS_ARZ!$H18,"00000000000000"))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Location'!$C:$C,WS_ARZ!$J$3,'Purchases by Location'!$K:$K,TEXT(WS_ARZ!$H19,"00000000000000"))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Location'!$C:$C,WS_ARZ!$J$3,'Purchases by Location'!$K:$K,TEXT(WS_ARZ!$H20,"00000000000000"))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Location'!$C:$C,WS_ARZ!$J$3,'Purchases by Location'!$K:$K,TEXT(WS_ARZ!$H21,"00000000000000"))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Location'!$C:$C,WS_ARZ!$J$3,'Purchases by Location'!$K:$K,TEXT(WS_ARZ!$H22,"00000000000000"))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Location'!$C:$C,WS_ARZ!$J$3,'Purchases by Location'!$K:$K,TEXT(WS_ARZ!$H23,"00000000000000"))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Location'!$C:$C,WS_ARZ!$J$3,'Purchases by Location'!$K:$K,TEXT(WS_ARZ!$H25,"00000000000000"))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Location'!$C:$C,WS_ARZ!$J$3,'Purchases by Location'!$K:$K,TEXT(WS_ARZ!$H26,"00000000000000"))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Location'!$C:$C,WS_ARZ!$J$3,'Purchases by Location'!$K:$K,TEXT(WS_ARZ!$H27,"00000000000000"))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Location'!$C:$C,WS_ARZ!$J$3,'Purchases by Location'!$K:$K,TEXT(WS_ARZ!$H28,"00000000000000"))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Location'!$C:$C,WS_ARZ!$J$3,'Purchases by Location'!$K:$K,TEXT(WS_ARZ!$H29,"00000000000000"))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Location'!$C:$C,WS_ARZ!$J$3,'Purchases by Location'!$K:$K,TEXT(WS_ARZ!$H30,"00000000000000"))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Location'!$C:$C,WS_ARZ!$J$3,'Purchases by Location'!$K:$K,TEXT(WS_ARZ!$H31,"00000000000000"))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Location'!$C:$C,WS_ARZ!$J$3,'Purchases by Location'!$K:$K,TEXT(WS_ARZ!$H32,"00000000000000"))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Location'!$C:$C,WS_ARZ!$J$3,'Purchases by Location'!$K:$K,TEXT(WS_ARZ!$H33,"00000000000000"))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Location'!$C:$C,WS_ARZ!$J$3,'Purchases by Location'!$K:$K,TEXT(WS_ARZ!$H34,"00000000000000"))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Location'!$C:$C,WS_ARZ!$J$3,'Purchases by Location'!$K:$K,TEXT(WS_ARZ!$H35,"00000000000000"))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Location'!$C:$C,WS_ARZ!$J$3,'Purchases by Location'!$K:$K,TEXT(WS_ARZ!$H36,"00000000000000"))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Location'!$C:$C,WS_ARZ!$J$3,'Purchases by Location'!$K:$K,TEXT(WS_ARZ!$H37,"00000000000000"))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Location'!$C:$C,WS_ARZ!$J$3,'Purchases by Location'!$K:$K,TEXT(WS_ARZ!$H38,"00000000000000"))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Location'!$C:$C,WS_ARZ!$J$3,'Purchases by Location'!$K:$K,TEXT(WS_ARZ!$H39,"00000000000000"))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Location'!$C:$C,WS_ARZ!$J$3,'Purchases by Location'!$K:$K,TEXT(WS_ARZ!$H40,"00000000000000"))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Location'!$C:$C,WS_ARZ!$J$3,'Purchases by Location'!$K:$K,TEXT(WS_ARZ!$H41,"00000000000000"))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Location'!$C:$C,WS_ARZ!$J$3,'Purchases by Location'!$K:$K,TEXT(WS_ARZ!$H42,"00000000000000"))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Location'!$C:$C,WS_ARZ!$J$3,'Purchases by Location'!$K:$K,TEXT(WS_ARZ!$H43,"00000000000000"))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Location'!$C:$C,WS_ARZ!$J$3,'Purchases by Location'!$K:$K,TEXT(WS_ARZ!$H44,"00000000000000"))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Location'!$C:$C,WS_ARZ!$J$3,'Purchases by Location'!$K:$K,TEXT(WS_ARZ!$H45,"00000000000000"))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Location'!$C:$C,WS_ARZ!$J$3,'Purchases by Location'!$K:$K,TEXT(WS_ARZ!$H46,"00000000000000"))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Location'!$C:$C,WS_ARZ!$J$3,'Purchases by Location'!$K:$K,TEXT(WS_ARZ!$H47,"00000000000000"))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Location'!$C:$C,WS_ARZ!$J$3,'Purchases by Location'!$K:$K,TEXT(WS_ARZ!$H48,"00000000000000"))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Location'!$C:$C,WS_ARZ!$J$3,'Purchases by Location'!$K:$K,TEXT(WS_ARZ!$H49,"00000000000000"))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Location'!$C:$C,WS_ARZ!$J$3,'Purchases by Location'!$K:$K,TEXT(WS_ARZ!$H50,"00000000000000"))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Location'!$C:$C,WS_ARZ!$J$3,'Purchases by Location'!$K:$K,TEXT(WS_ARZ!$H51,"00000000000000"))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Location'!$C:$C,WS_ARZ!$J$3,'Purchases by Location'!$K:$K,TEXT(WS_ARZ!$H52,"00000000000000"))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Location'!$C:$C,WS_ARZ!$J$3,'Purchases by Location'!$K:$K,TEXT(WS_ARZ!$H53,"00000000000000"))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Location'!$C:$C,WS_ARZ!$J$3,'Purchases by Location'!$K:$K,TEXT(WS_ARZ!$H54,"00000000000000"))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Location'!$C:$C,WS_ARZ!$J$3,'Purchases by Location'!$K:$K,TEXT(WS_ARZ!$H55,"00000000000000"))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CORE-West-AZ, NV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Location'!$C:$C,WS_ARZ!$J$3,'Purchases by Location'!$K:$K,TEXT(WS_ARZ!$H61,"00000000000000"))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Location'!$C:$C,WS_ARZ!$J$3,'Purchases by Location'!$K:$K,TEXT(WS_ARZ!$H62,"00000000000000"))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Location'!$C:$C,WS_ARZ!$J$3,'Purchases by Location'!$K:$K,TEXT(WS_ARZ!$H63,"00000000000000"))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Location'!$C:$C,WS_ARZ!$J$3,'Purchases by Location'!$K:$K,TEXT(WS_ARZ!$H64,"00000000000000"))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Location'!$C:$C,WS_ARZ!$J$3,'Purchases by Location'!$K:$K,TEXT(WS_ARZ!$H65,"00000000000000"))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Location'!$C:$C,WS_ARZ!$J$3,'Purchases by Location'!$K:$K,TEXT(WS_ARZ!$H66,"00000000000000"))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Location'!$C:$C,WS_ARZ!$J$3,'Purchases by Location'!$K:$K,TEXT(WS_ARZ!$H67,"00000000000000"))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Location'!$C:$C,WS_ARZ!$J$3,'Purchases by Location'!$K:$K,TEXT(WS_ARZ!$H68,"00000000000000"))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Location'!$C:$C,WS_ARZ!$J$3,'Purchases by Location'!$K:$K,TEXT(WS_ARZ!$H69,"00000000000000"))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Location'!$C:$C,WS_ARZ!$J$3,'Purchases by Location'!$K:$K,TEXT(WS_ARZ!$H70,"00000000000000"))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Location'!$C:$C,WS_ARZ!$J$3,'Purchases by Location'!$K:$K,TEXT(WS_ARZ!$H71,"00000000000000"))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Location'!$C:$C,WS_ARZ!$J$3,'Purchases by Location'!$K:$K,TEXT(WS_ARZ!$H72,"00000000000000"))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Location'!$C:$C,WS_ARZ!$J$3,'Purchases by Location'!$K:$K,TEXT(WS_ARZ!$H73,"00000000000000"))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Location'!$C:$C,WS_ARZ!$J$3,'Purchases by Location'!$K:$K,TEXT(WS_ARZ!$H74,"00000000000000"))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Location'!$C:$C,WS_ARZ!$J$3,'Purchases by Location'!$K:$K,TEXT(WS_ARZ!$H75,"00000000000000"))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Location'!$C:$C,WS_ARZ!$J$3,'Purchases by Location'!$K:$K,TEXT(WS_ARZ!$H76,"00000000000000"))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Location'!$C:$C,WS_ARZ!$J$3,'Purchases by Location'!$K:$K,TEXT(WS_ARZ!$H77,"00000000000000"))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Location'!$C:$C,WS_ARZ!$J$3,'Purchases by Location'!$K:$K,TEXT(WS_ARZ!$H78,"00000000000000"))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Location'!$C:$C,WS_ARZ!$J$3,'Purchases by Location'!$K:$K,TEXT(WS_ARZ!$H79,"00000000000000"))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Location'!$C:$C,WS_ARZ!$J$3,'Purchases by Location'!$K:$K,TEXT(WS_ARZ!$H80,"00000000000000"))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Location'!$C:$C,WS_ARZ!$J$3,'Purchases by Location'!$K:$K,TEXT(WS_ARZ!$H81,"00000000000000"))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Location'!$C:$C,WS_ARZ!$J$3,'Purchases by Location'!$K:$K,TEXT(WS_ARZ!$H82,"00000000000000"))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Location'!$C:$C,WS_ARZ!$J$3,'Purchases by Location'!$K:$K,TEXT(WS_ARZ!$H83,"00000000000000"))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Location'!$C:$C,WS_ARZ!$J$3,'Purchases by Location'!$K:$K,TEXT(WS_ARZ!$H84,"00000000000000"))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Location'!$C:$C,WS_ARZ!$J$3,'Purchases by Location'!$K:$K,TEXT(WS_ARZ!$H85,"00000000000000"))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Location'!$C:$C,WS_ARZ!$J$3,'Purchases by Location'!$K:$K,TEXT(WS_ARZ!$H86,"00000000000000"))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Location'!$C:$C,WS_ARZ!$J$3,'Purchases by Location'!$K:$K,TEXT(WS_ARZ!$H87,"00000000000000"))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Location'!$C:$C,WS_ARZ!$J$3,'Purchases by Location'!$K:$K,TEXT(WS_ARZ!$H88,"00000000000000"))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Location'!$C:$C,WS_ARZ!$J$3,'Purchases by Location'!$K:$K,TEXT(WS_ARZ!$H89,"00000000000000"))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Location'!$C:$C,WS_ARZ!$J$3,'Purchases by Location'!$K:$K,TEXT(WS_ARZ!$H90,"00000000000000"))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Location'!$C:$C,WS_ARZ!$J$3,'Purchases by Location'!$K:$K,TEXT(WS_ARZ!$H91,"00000000000000"))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Location'!$C:$C,WS_ARZ!$J$3,'Purchases by Location'!$K:$K,TEXT(WS_ARZ!$H92,"00000000000000"))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Location'!$C:$C,WS_ARZ!$J$3,'Purchases by Location'!$K:$K,TEXT(WS_ARZ!$H93,"00000000000000"))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Location'!$C:$C,WS_ARZ!$J$3,'Purchases by Location'!$K:$K,TEXT(WS_ARZ!$H94,"00000000000000"))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Location'!$C:$C,WS_ARZ!$J$3,'Purchases by Location'!$K:$K,TEXT(WS_ARZ!$H95,"00000000000000"))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Location'!$C:$C,WS_ARZ!$J$3,'Purchases by Location'!$K:$K,TEXT(WS_ARZ!$H96,"00000000000000"))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Location'!$C:$C,WS_ARZ!$J$3,'Purchases by Location'!$K:$K,TEXT(WS_ARZ!$H97,"00000000000000"))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Location'!$C:$C,WS_ARZ!$J$3,'Purchases by Location'!$K:$K,TEXT(WS_ARZ!$H98,"00000000000000"))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Location'!$C:$C,WS_ARZ!$J$3,'Purchases by Location'!$K:$K,TEXT(WS_ARZ!$H99,"00000000000000"))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Location'!$C:$C,WS_ARZ!$J$3,'Purchases by Location'!$K:$K,TEXT(WS_ARZ!$H101,"00000000000000"))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Location'!$C:$C,WS_ARZ!$J$3,'Purchases by Location'!$K:$K,TEXT(WS_ARZ!$H102,"00000000000000"))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Location'!$C:$C,WS_ARZ!$J$3,'Purchases by Location'!$K:$K,TEXT(WS_ARZ!$H103,"00000000000000"))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Location'!$C:$C,WS_ARZ!$J$3,'Purchases by Location'!$K:$K,TEXT(WS_ARZ!$H104,"00000000000000"))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Location'!$C:$C,WS_ARZ!$J$3,'Purchases by Location'!$K:$K,TEXT(WS_ARZ!$H105,"00000000000000"))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Location'!$C:$C,WS_ARZ!$J$3,'Purchases by Location'!$K:$K,TEXT(WS_ARZ!$H106,"00000000000000"))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Location'!$C:$C,WS_ARZ!$J$3,'Purchases by Location'!$K:$K,TEXT(WS_ARZ!$H107,"00000000000000"))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CORE-West-AZ, NV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IH3ccmvYNVbDD6PlUdC3CyP8JE/zDS2hTpvANAEDfHuiWPZeyeIVe78KbL/wDQc7MZX2Yc0vl0EKnr3a7Y3KOg==" saltValue="zBU8YLUqdpFpetTtqedFL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36" priority="15">
      <formula>$H10&gt;0</formula>
    </cfRule>
  </conditionalFormatting>
  <conditionalFormatting sqref="A108:A112">
    <cfRule type="expression" dxfId="335" priority="3">
      <formula>$G108&gt;0</formula>
    </cfRule>
  </conditionalFormatting>
  <conditionalFormatting sqref="A13:F55 A61:F107 A56:A60 D56:E60">
    <cfRule type="expression" dxfId="334" priority="9">
      <formula>$G13&gt;0</formula>
    </cfRule>
  </conditionalFormatting>
  <conditionalFormatting sqref="B13:B23">
    <cfRule type="duplicateValues" dxfId="333" priority="19"/>
  </conditionalFormatting>
  <conditionalFormatting sqref="B28">
    <cfRule type="duplicateValues" dxfId="332" priority="10"/>
  </conditionalFormatting>
  <conditionalFormatting sqref="B29:B33">
    <cfRule type="duplicateValues" dxfId="331" priority="11"/>
  </conditionalFormatting>
  <conditionalFormatting sqref="B40">
    <cfRule type="duplicateValues" dxfId="330" priority="12"/>
  </conditionalFormatting>
  <conditionalFormatting sqref="B44">
    <cfRule type="duplicateValues" dxfId="329" priority="8"/>
    <cfRule type="duplicateValues" dxfId="328" priority="13"/>
  </conditionalFormatting>
  <conditionalFormatting sqref="B48">
    <cfRule type="duplicateValues" dxfId="327" priority="7"/>
    <cfRule type="duplicateValues" dxfId="326" priority="14"/>
  </conditionalFormatting>
  <conditionalFormatting sqref="B62:B67">
    <cfRule type="duplicateValues" dxfId="325" priority="6"/>
  </conditionalFormatting>
  <conditionalFormatting sqref="B71">
    <cfRule type="duplicateValues" dxfId="324" priority="18"/>
  </conditionalFormatting>
  <conditionalFormatting sqref="B72:B85 B89:B99 B62:B70">
    <cfRule type="duplicateValues" dxfId="323" priority="21"/>
  </conditionalFormatting>
  <conditionalFormatting sqref="B86 B88">
    <cfRule type="duplicateValues" dxfId="322" priority="17"/>
  </conditionalFormatting>
  <conditionalFormatting sqref="B87 B34:B39 B25:B27 B49:B55 B45:B47 B41:B43">
    <cfRule type="duplicateValues" dxfId="321" priority="20"/>
  </conditionalFormatting>
  <conditionalFormatting sqref="B89:B91">
    <cfRule type="duplicateValues" dxfId="320" priority="5"/>
  </conditionalFormatting>
  <conditionalFormatting sqref="B93:B96">
    <cfRule type="duplicateValues" dxfId="319" priority="4"/>
  </conditionalFormatting>
  <conditionalFormatting sqref="B101:B107">
    <cfRule type="duplicateValues" dxfId="318" priority="16"/>
  </conditionalFormatting>
  <conditionalFormatting sqref="D110:D112">
    <cfRule type="expression" dxfId="317" priority="1">
      <formula>$G110&gt;0</formula>
    </cfRule>
  </conditionalFormatting>
  <conditionalFormatting sqref="D108:E109">
    <cfRule type="expression" dxfId="316" priority="2">
      <formula>$G108&gt;0</formula>
    </cfRule>
  </conditionalFormatting>
  <hyperlinks>
    <hyperlink ref="J1" location="Contents!A1" display="Back to Contents" xr:uid="{F6AD789F-829A-4DD9-8FFD-14DDE988A6E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24045-8A55-446C-9630-DF3781588B40}">
          <x14:formula1>
            <xm:f>Locations!$L:$L</xm:f>
          </x14:formula1>
          <xm:sqref>J2:M2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E2474-91C5-4792-ADD3-6CA6FBFE56A7}">
  <sheetPr codeName="Sheet63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1542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000008500061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SW_BID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Idaho-Boise, ID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Location'!$C:$C,WS_BID!$J$3,'Purchases by Location'!$K:$K,TEXT(WS_BID!$H13,"00000000000000"))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Location'!$C:$C,WS_BID!$J$3,'Purchases by Location'!$K:$K,TEXT(WS_BID!$H14,"00000000000000"))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Location'!$C:$C,WS_BID!$J$3,'Purchases by Location'!$K:$K,TEXT(WS_BID!$H15,"00000000000000"))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Location'!$C:$C,WS_BID!$J$3,'Purchases by Location'!$K:$K,TEXT(WS_BID!$H16,"00000000000000"))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Location'!$C:$C,WS_BID!$J$3,'Purchases by Location'!$K:$K,TEXT(WS_BID!$H17,"00000000000000"))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Location'!$C:$C,WS_BID!$J$3,'Purchases by Location'!$K:$K,TEXT(WS_BID!$H18,"00000000000000"))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Location'!$C:$C,WS_BID!$J$3,'Purchases by Location'!$K:$K,TEXT(WS_BID!$H19,"00000000000000"))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Location'!$C:$C,WS_BID!$J$3,'Purchases by Location'!$K:$K,TEXT(WS_BID!$H20,"00000000000000"))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Location'!$C:$C,WS_BID!$J$3,'Purchases by Location'!$K:$K,TEXT(WS_BID!$H21,"00000000000000"))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Location'!$C:$C,WS_BID!$J$3,'Purchases by Location'!$K:$K,TEXT(WS_BID!$H22,"00000000000000"))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Location'!$C:$C,WS_BID!$J$3,'Purchases by Location'!$K:$K,TEXT(WS_BID!$H23,"00000000000000"))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Location'!$C:$C,WS_BID!$J$3,'Purchases by Location'!$K:$K,TEXT(WS_BID!$H25,"00000000000000"))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Location'!$C:$C,WS_BID!$J$3,'Purchases by Location'!$K:$K,TEXT(WS_BID!$H26,"00000000000000"))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Location'!$C:$C,WS_BID!$J$3,'Purchases by Location'!$K:$K,TEXT(WS_BID!$H27,"00000000000000"))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Location'!$C:$C,WS_BID!$J$3,'Purchases by Location'!$K:$K,TEXT(WS_BID!$H28,"00000000000000"))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Location'!$C:$C,WS_BID!$J$3,'Purchases by Location'!$K:$K,TEXT(WS_BID!$H29,"00000000000000"))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Location'!$C:$C,WS_BID!$J$3,'Purchases by Location'!$K:$K,TEXT(WS_BID!$H30,"00000000000000"))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Location'!$C:$C,WS_BID!$J$3,'Purchases by Location'!$K:$K,TEXT(WS_BID!$H31,"00000000000000"))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Location'!$C:$C,WS_BID!$J$3,'Purchases by Location'!$K:$K,TEXT(WS_BID!$H32,"00000000000000"))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Location'!$C:$C,WS_BID!$J$3,'Purchases by Location'!$K:$K,TEXT(WS_BID!$H33,"00000000000000"))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Location'!$C:$C,WS_BID!$J$3,'Purchases by Location'!$K:$K,TEXT(WS_BID!$H34,"00000000000000"))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Location'!$C:$C,WS_BID!$J$3,'Purchases by Location'!$K:$K,TEXT(WS_BID!$H35,"00000000000000"))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Location'!$C:$C,WS_BID!$J$3,'Purchases by Location'!$K:$K,TEXT(WS_BID!$H36,"00000000000000"))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Location'!$C:$C,WS_BID!$J$3,'Purchases by Location'!$K:$K,TEXT(WS_BID!$H37,"00000000000000"))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Location'!$C:$C,WS_BID!$J$3,'Purchases by Location'!$K:$K,TEXT(WS_BID!$H38,"00000000000000"))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Location'!$C:$C,WS_BID!$J$3,'Purchases by Location'!$K:$K,TEXT(WS_BID!$H39,"00000000000000"))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Location'!$C:$C,WS_BID!$J$3,'Purchases by Location'!$K:$K,TEXT(WS_BID!$H40,"00000000000000"))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Location'!$C:$C,WS_BID!$J$3,'Purchases by Location'!$K:$K,TEXT(WS_BID!$H41,"00000000000000"))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Location'!$C:$C,WS_BID!$J$3,'Purchases by Location'!$K:$K,TEXT(WS_BID!$H42,"00000000000000"))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Location'!$C:$C,WS_BID!$J$3,'Purchases by Location'!$K:$K,TEXT(WS_BID!$H43,"00000000000000"))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Location'!$C:$C,WS_BID!$J$3,'Purchases by Location'!$K:$K,TEXT(WS_BID!$H44,"00000000000000"))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Location'!$C:$C,WS_BID!$J$3,'Purchases by Location'!$K:$K,TEXT(WS_BID!$H45,"00000000000000"))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Location'!$C:$C,WS_BID!$J$3,'Purchases by Location'!$K:$K,TEXT(WS_BID!$H46,"00000000000000"))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Location'!$C:$C,WS_BID!$J$3,'Purchases by Location'!$K:$K,TEXT(WS_BID!$H47,"00000000000000"))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Location'!$C:$C,WS_BID!$J$3,'Purchases by Location'!$K:$K,TEXT(WS_BID!$H48,"00000000000000"))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Location'!$C:$C,WS_BID!$J$3,'Purchases by Location'!$K:$K,TEXT(WS_BID!$H49,"00000000000000"))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Location'!$C:$C,WS_BID!$J$3,'Purchases by Location'!$K:$K,TEXT(WS_BID!$H50,"00000000000000"))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Location'!$C:$C,WS_BID!$J$3,'Purchases by Location'!$K:$K,TEXT(WS_BID!$H51,"00000000000000"))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Location'!$C:$C,WS_BID!$J$3,'Purchases by Location'!$K:$K,TEXT(WS_BID!$H52,"00000000000000"))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Location'!$C:$C,WS_BID!$J$3,'Purchases by Location'!$K:$K,TEXT(WS_BID!$H53,"00000000000000"))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Location'!$C:$C,WS_BID!$J$3,'Purchases by Location'!$K:$K,TEXT(WS_BID!$H54,"00000000000000"))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Location'!$C:$C,WS_BID!$J$3,'Purchases by Location'!$K:$K,TEXT(WS_BID!$H55,"00000000000000"))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CORE-West-ID, MT, UT, WY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Location'!$C:$C,WS_BID!$J$3,'Purchases by Location'!$K:$K,TEXT(WS_BID!$H61,"00000000000000"))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Location'!$C:$C,WS_BID!$J$3,'Purchases by Location'!$K:$K,TEXT(WS_BID!$H62,"00000000000000"))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Location'!$C:$C,WS_BID!$J$3,'Purchases by Location'!$K:$K,TEXT(WS_BID!$H63,"00000000000000"))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Location'!$C:$C,WS_BID!$J$3,'Purchases by Location'!$K:$K,TEXT(WS_BID!$H64,"00000000000000"))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Location'!$C:$C,WS_BID!$J$3,'Purchases by Location'!$K:$K,TEXT(WS_BID!$H65,"00000000000000"))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Location'!$C:$C,WS_BID!$J$3,'Purchases by Location'!$K:$K,TEXT(WS_BID!$H66,"00000000000000"))</f>
        <v>1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Location'!$C:$C,WS_BID!$J$3,'Purchases by Location'!$K:$K,TEXT(WS_BID!$H67,"00000000000000"))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Location'!$C:$C,WS_BID!$J$3,'Purchases by Location'!$K:$K,TEXT(WS_BID!$H68,"00000000000000"))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Location'!$C:$C,WS_BID!$J$3,'Purchases by Location'!$K:$K,TEXT(WS_BID!$H69,"00000000000000"))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Location'!$C:$C,WS_BID!$J$3,'Purchases by Location'!$K:$K,TEXT(WS_BID!$H70,"00000000000000"))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Location'!$C:$C,WS_BID!$J$3,'Purchases by Location'!$K:$K,TEXT(WS_BID!$H71,"00000000000000"))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Location'!$C:$C,WS_BID!$J$3,'Purchases by Location'!$K:$K,TEXT(WS_BID!$H72,"00000000000000"))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Location'!$C:$C,WS_BID!$J$3,'Purchases by Location'!$K:$K,TEXT(WS_BID!$H73,"00000000000000"))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Location'!$C:$C,WS_BID!$J$3,'Purchases by Location'!$K:$K,TEXT(WS_BID!$H74,"00000000000000"))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Location'!$C:$C,WS_BID!$J$3,'Purchases by Location'!$K:$K,TEXT(WS_BID!$H75,"00000000000000"))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Location'!$C:$C,WS_BID!$J$3,'Purchases by Location'!$K:$K,TEXT(WS_BID!$H76,"00000000000000"))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Location'!$C:$C,WS_BID!$J$3,'Purchases by Location'!$K:$K,TEXT(WS_BID!$H77,"00000000000000"))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Location'!$C:$C,WS_BID!$J$3,'Purchases by Location'!$K:$K,TEXT(WS_BID!$H78,"00000000000000"))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Location'!$C:$C,WS_BID!$J$3,'Purchases by Location'!$K:$K,TEXT(WS_BID!$H79,"00000000000000"))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Location'!$C:$C,WS_BID!$J$3,'Purchases by Location'!$K:$K,TEXT(WS_BID!$H80,"00000000000000"))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Location'!$C:$C,WS_BID!$J$3,'Purchases by Location'!$K:$K,TEXT(WS_BID!$H81,"00000000000000"))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Location'!$C:$C,WS_BID!$J$3,'Purchases by Location'!$K:$K,TEXT(WS_BID!$H82,"00000000000000"))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Location'!$C:$C,WS_BID!$J$3,'Purchases by Location'!$K:$K,TEXT(WS_BID!$H83,"00000000000000"))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Location'!$C:$C,WS_BID!$J$3,'Purchases by Location'!$K:$K,TEXT(WS_BID!$H84,"00000000000000"))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Location'!$C:$C,WS_BID!$J$3,'Purchases by Location'!$K:$K,TEXT(WS_BID!$H85,"00000000000000"))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Location'!$C:$C,WS_BID!$J$3,'Purchases by Location'!$K:$K,TEXT(WS_BID!$H86,"00000000000000"))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Location'!$C:$C,WS_BID!$J$3,'Purchases by Location'!$K:$K,TEXT(WS_BID!$H87,"00000000000000"))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Location'!$C:$C,WS_BID!$J$3,'Purchases by Location'!$K:$K,TEXT(WS_BID!$H88,"00000000000000"))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Location'!$C:$C,WS_BID!$J$3,'Purchases by Location'!$K:$K,TEXT(WS_BID!$H89,"00000000000000"))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Location'!$C:$C,WS_BID!$J$3,'Purchases by Location'!$K:$K,TEXT(WS_BID!$H90,"00000000000000"))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Location'!$C:$C,WS_BID!$J$3,'Purchases by Location'!$K:$K,TEXT(WS_BID!$H91,"00000000000000"))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Location'!$C:$C,WS_BID!$J$3,'Purchases by Location'!$K:$K,TEXT(WS_BID!$H92,"00000000000000"))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Location'!$C:$C,WS_BID!$J$3,'Purchases by Location'!$K:$K,TEXT(WS_BID!$H93,"00000000000000"))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Location'!$C:$C,WS_BID!$J$3,'Purchases by Location'!$K:$K,TEXT(WS_BID!$H94,"00000000000000"))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Location'!$C:$C,WS_BID!$J$3,'Purchases by Location'!$K:$K,TEXT(WS_BID!$H95,"00000000000000"))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Location'!$C:$C,WS_BID!$J$3,'Purchases by Location'!$K:$K,TEXT(WS_BID!$H96,"00000000000000"))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Location'!$C:$C,WS_BID!$J$3,'Purchases by Location'!$K:$K,TEXT(WS_BID!$H97,"00000000000000"))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Location'!$C:$C,WS_BID!$J$3,'Purchases by Location'!$K:$K,TEXT(WS_BID!$H98,"00000000000000"))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Location'!$C:$C,WS_BID!$J$3,'Purchases by Location'!$K:$K,TEXT(WS_BID!$H99,"00000000000000"))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Location'!$C:$C,WS_BID!$J$3,'Purchases by Location'!$K:$K,TEXT(WS_BID!$H101,"00000000000000"))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Location'!$C:$C,WS_BID!$J$3,'Purchases by Location'!$K:$K,TEXT(WS_BID!$H102,"00000000000000"))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Location'!$C:$C,WS_BID!$J$3,'Purchases by Location'!$K:$K,TEXT(WS_BID!$H103,"00000000000000"))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Location'!$C:$C,WS_BID!$J$3,'Purchases by Location'!$K:$K,TEXT(WS_BID!$H104,"00000000000000"))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Location'!$C:$C,WS_BID!$J$3,'Purchases by Location'!$K:$K,TEXT(WS_BID!$H105,"00000000000000"))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Location'!$C:$C,WS_BID!$J$3,'Purchases by Location'!$K:$K,TEXT(WS_BID!$H106,"00000000000000"))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Location'!$C:$C,WS_BID!$J$3,'Purchases by Location'!$K:$K,TEXT(WS_BID!$H107,"00000000000000"))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CORE-West-ID, MT, UT, WY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lwDIH1FE5IXauK/wDu9R2WRE5baO3RR4mFbrtdUCX15SpyXE0hViAEHN1vqB7Ka3refhGBaoqllP0pngpVBwIw==" saltValue="PzsPWwumA9efUBXOEy1W2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315" priority="15">
      <formula>$H10&gt;0</formula>
    </cfRule>
  </conditionalFormatting>
  <conditionalFormatting sqref="A108:A112">
    <cfRule type="expression" dxfId="314" priority="3">
      <formula>$G108&gt;0</formula>
    </cfRule>
  </conditionalFormatting>
  <conditionalFormatting sqref="A13:F55 A61:F107 A56:A60 D56:E60">
    <cfRule type="expression" dxfId="313" priority="9">
      <formula>$G13&gt;0</formula>
    </cfRule>
  </conditionalFormatting>
  <conditionalFormatting sqref="B13:B23">
    <cfRule type="duplicateValues" dxfId="312" priority="19"/>
  </conditionalFormatting>
  <conditionalFormatting sqref="B28">
    <cfRule type="duplicateValues" dxfId="311" priority="10"/>
  </conditionalFormatting>
  <conditionalFormatting sqref="B29:B33">
    <cfRule type="duplicateValues" dxfId="310" priority="11"/>
  </conditionalFormatting>
  <conditionalFormatting sqref="B40">
    <cfRule type="duplicateValues" dxfId="309" priority="12"/>
  </conditionalFormatting>
  <conditionalFormatting sqref="B44">
    <cfRule type="duplicateValues" dxfId="308" priority="8"/>
    <cfRule type="duplicateValues" dxfId="307" priority="13"/>
  </conditionalFormatting>
  <conditionalFormatting sqref="B48">
    <cfRule type="duplicateValues" dxfId="306" priority="7"/>
    <cfRule type="duplicateValues" dxfId="305" priority="14"/>
  </conditionalFormatting>
  <conditionalFormatting sqref="B62:B67">
    <cfRule type="duplicateValues" dxfId="304" priority="6"/>
  </conditionalFormatting>
  <conditionalFormatting sqref="B71">
    <cfRule type="duplicateValues" dxfId="303" priority="18"/>
  </conditionalFormatting>
  <conditionalFormatting sqref="B72:B85 B89:B99 B62:B70">
    <cfRule type="duplicateValues" dxfId="302" priority="21"/>
  </conditionalFormatting>
  <conditionalFormatting sqref="B86 B88">
    <cfRule type="duplicateValues" dxfId="301" priority="17"/>
  </conditionalFormatting>
  <conditionalFormatting sqref="B87 B34:B39 B25:B27 B49:B55 B45:B47 B41:B43">
    <cfRule type="duplicateValues" dxfId="300" priority="20"/>
  </conditionalFormatting>
  <conditionalFormatting sqref="B89:B91">
    <cfRule type="duplicateValues" dxfId="299" priority="5"/>
  </conditionalFormatting>
  <conditionalFormatting sqref="B93:B96">
    <cfRule type="duplicateValues" dxfId="298" priority="4"/>
  </conditionalFormatting>
  <conditionalFormatting sqref="B101:B107">
    <cfRule type="duplicateValues" dxfId="297" priority="16"/>
  </conditionalFormatting>
  <conditionalFormatting sqref="D110:D112">
    <cfRule type="expression" dxfId="296" priority="1">
      <formula>$G110&gt;0</formula>
    </cfRule>
  </conditionalFormatting>
  <conditionalFormatting sqref="D108:E109">
    <cfRule type="expression" dxfId="295" priority="2">
      <formula>$G108&gt;0</formula>
    </cfRule>
  </conditionalFormatting>
  <hyperlinks>
    <hyperlink ref="J1" location="Contents!A1" display="Back to Contents" xr:uid="{2333C03D-1C7A-4D94-B998-C421AB47530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FCDFD2-104B-4ED0-B64B-C55985D4714F}">
          <x14:formula1>
            <xm:f>Locations!$L:$L</xm:f>
          </x14:formula1>
          <xm:sqref>J2:M2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E0035-8A26-4148-90E7-0307311C70D1}">
  <sheetPr codeName="Sheet64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1533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000008500018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SW_CCA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Central California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Location'!$C:$C,WS_CCA!$J$3,'Purchases by Location'!$K:$K,TEXT(WS_CCA!$H13,"00000000000000"))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Location'!$C:$C,WS_CCA!$J$3,'Purchases by Location'!$K:$K,TEXT(WS_CCA!$H14,"00000000000000"))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Location'!$C:$C,WS_CCA!$J$3,'Purchases by Location'!$K:$K,TEXT(WS_CCA!$H15,"00000000000000"))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Location'!$C:$C,WS_CCA!$J$3,'Purchases by Location'!$K:$K,TEXT(WS_CCA!$H16,"00000000000000"))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Location'!$C:$C,WS_CCA!$J$3,'Purchases by Location'!$K:$K,TEXT(WS_CCA!$H17,"00000000000000"))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Location'!$C:$C,WS_CCA!$J$3,'Purchases by Location'!$K:$K,TEXT(WS_CCA!$H18,"00000000000000"))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Location'!$C:$C,WS_CCA!$J$3,'Purchases by Location'!$K:$K,TEXT(WS_CCA!$H19,"00000000000000"))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Location'!$C:$C,WS_CCA!$J$3,'Purchases by Location'!$K:$K,TEXT(WS_CCA!$H20,"00000000000000"))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Location'!$C:$C,WS_CCA!$J$3,'Purchases by Location'!$K:$K,TEXT(WS_CCA!$H21,"00000000000000"))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Location'!$C:$C,WS_CCA!$J$3,'Purchases by Location'!$K:$K,TEXT(WS_CCA!$H22,"00000000000000"))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Location'!$C:$C,WS_CCA!$J$3,'Purchases by Location'!$K:$K,TEXT(WS_CCA!$H23,"00000000000000"))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Location'!$C:$C,WS_CCA!$J$3,'Purchases by Location'!$K:$K,TEXT(WS_CCA!$H25,"00000000000000"))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Location'!$C:$C,WS_CCA!$J$3,'Purchases by Location'!$K:$K,TEXT(WS_CCA!$H26,"00000000000000"))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Location'!$C:$C,WS_CCA!$J$3,'Purchases by Location'!$K:$K,TEXT(WS_CCA!$H27,"00000000000000"))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Location'!$C:$C,WS_CCA!$J$3,'Purchases by Location'!$K:$K,TEXT(WS_CCA!$H28,"00000000000000"))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Location'!$C:$C,WS_CCA!$J$3,'Purchases by Location'!$K:$K,TEXT(WS_CCA!$H29,"00000000000000"))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Location'!$C:$C,WS_CCA!$J$3,'Purchases by Location'!$K:$K,TEXT(WS_CCA!$H30,"00000000000000"))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Location'!$C:$C,WS_CCA!$J$3,'Purchases by Location'!$K:$K,TEXT(WS_CCA!$H31,"00000000000000"))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Location'!$C:$C,WS_CCA!$J$3,'Purchases by Location'!$K:$K,TEXT(WS_CCA!$H32,"00000000000000"))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Location'!$C:$C,WS_CCA!$J$3,'Purchases by Location'!$K:$K,TEXT(WS_CCA!$H33,"00000000000000"))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Location'!$C:$C,WS_CCA!$J$3,'Purchases by Location'!$K:$K,TEXT(WS_CCA!$H34,"00000000000000"))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Location'!$C:$C,WS_CCA!$J$3,'Purchases by Location'!$K:$K,TEXT(WS_CCA!$H35,"00000000000000"))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Location'!$C:$C,WS_CCA!$J$3,'Purchases by Location'!$K:$K,TEXT(WS_CCA!$H36,"00000000000000"))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Location'!$C:$C,WS_CCA!$J$3,'Purchases by Location'!$K:$K,TEXT(WS_CCA!$H37,"00000000000000"))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Location'!$C:$C,WS_CCA!$J$3,'Purchases by Location'!$K:$K,TEXT(WS_CCA!$H38,"00000000000000"))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Location'!$C:$C,WS_CCA!$J$3,'Purchases by Location'!$K:$K,TEXT(WS_CCA!$H39,"00000000000000"))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Location'!$C:$C,WS_CCA!$J$3,'Purchases by Location'!$K:$K,TEXT(WS_CCA!$H40,"00000000000000"))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Location'!$C:$C,WS_CCA!$J$3,'Purchases by Location'!$K:$K,TEXT(WS_CCA!$H41,"00000000000000"))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Location'!$C:$C,WS_CCA!$J$3,'Purchases by Location'!$K:$K,TEXT(WS_CCA!$H42,"00000000000000"))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Location'!$C:$C,WS_CCA!$J$3,'Purchases by Location'!$K:$K,TEXT(WS_CCA!$H43,"00000000000000"))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Location'!$C:$C,WS_CCA!$J$3,'Purchases by Location'!$K:$K,TEXT(WS_CCA!$H44,"00000000000000"))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Location'!$C:$C,WS_CCA!$J$3,'Purchases by Location'!$K:$K,TEXT(WS_CCA!$H45,"00000000000000"))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Location'!$C:$C,WS_CCA!$J$3,'Purchases by Location'!$K:$K,TEXT(WS_CCA!$H46,"00000000000000"))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Location'!$C:$C,WS_CCA!$J$3,'Purchases by Location'!$K:$K,TEXT(WS_CCA!$H47,"00000000000000"))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Location'!$C:$C,WS_CCA!$J$3,'Purchases by Location'!$K:$K,TEXT(WS_CCA!$H48,"00000000000000"))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Location'!$C:$C,WS_CCA!$J$3,'Purchases by Location'!$K:$K,TEXT(WS_CCA!$H49,"00000000000000"))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Location'!$C:$C,WS_CCA!$J$3,'Purchases by Location'!$K:$K,TEXT(WS_CCA!$H50,"00000000000000"))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Location'!$C:$C,WS_CCA!$J$3,'Purchases by Location'!$K:$K,TEXT(WS_CCA!$H51,"00000000000000"))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Location'!$C:$C,WS_CCA!$J$3,'Purchases by Location'!$K:$K,TEXT(WS_CCA!$H52,"00000000000000"))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Location'!$C:$C,WS_CCA!$J$3,'Purchases by Location'!$K:$K,TEXT(WS_CCA!$H53,"00000000000000"))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Location'!$C:$C,WS_CCA!$J$3,'Purchases by Location'!$K:$K,TEXT(WS_CCA!$H54,"00000000000000"))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Location'!$C:$C,WS_CCA!$J$3,'Purchases by Location'!$K:$K,TEXT(WS_CCA!$H55,"00000000000000"))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CORE-West-N.CA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Location'!$C:$C,WS_CCA!$J$3,'Purchases by Location'!$K:$K,TEXT(WS_CCA!$H61,"00000000000000"))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Location'!$C:$C,WS_CCA!$J$3,'Purchases by Location'!$K:$K,TEXT(WS_CCA!$H62,"00000000000000"))</f>
        <v>1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Location'!$C:$C,WS_CCA!$J$3,'Purchases by Location'!$K:$K,TEXT(WS_CCA!$H63,"00000000000000"))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Location'!$C:$C,WS_CCA!$J$3,'Purchases by Location'!$K:$K,TEXT(WS_CCA!$H64,"00000000000000"))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Location'!$C:$C,WS_CCA!$J$3,'Purchases by Location'!$K:$K,TEXT(WS_CCA!$H65,"00000000000000"))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Location'!$C:$C,WS_CCA!$J$3,'Purchases by Location'!$K:$K,TEXT(WS_CCA!$H66,"00000000000000"))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Location'!$C:$C,WS_CCA!$J$3,'Purchases by Location'!$K:$K,TEXT(WS_CCA!$H67,"00000000000000"))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Location'!$C:$C,WS_CCA!$J$3,'Purchases by Location'!$K:$K,TEXT(WS_CCA!$H68,"00000000000000"))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Location'!$C:$C,WS_CCA!$J$3,'Purchases by Location'!$K:$K,TEXT(WS_CCA!$H69,"00000000000000"))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Location'!$C:$C,WS_CCA!$J$3,'Purchases by Location'!$K:$K,TEXT(WS_CCA!$H70,"00000000000000"))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Location'!$C:$C,WS_CCA!$J$3,'Purchases by Location'!$K:$K,TEXT(WS_CCA!$H71,"00000000000000"))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Location'!$C:$C,WS_CCA!$J$3,'Purchases by Location'!$K:$K,TEXT(WS_CCA!$H72,"00000000000000"))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Location'!$C:$C,WS_CCA!$J$3,'Purchases by Location'!$K:$K,TEXT(WS_CCA!$H73,"00000000000000"))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Location'!$C:$C,WS_CCA!$J$3,'Purchases by Location'!$K:$K,TEXT(WS_CCA!$H74,"00000000000000"))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Location'!$C:$C,WS_CCA!$J$3,'Purchases by Location'!$K:$K,TEXT(WS_CCA!$H75,"00000000000000"))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Location'!$C:$C,WS_CCA!$J$3,'Purchases by Location'!$K:$K,TEXT(WS_CCA!$H76,"00000000000000"))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Location'!$C:$C,WS_CCA!$J$3,'Purchases by Location'!$K:$K,TEXT(WS_CCA!$H77,"00000000000000"))</f>
        <v>1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Location'!$C:$C,WS_CCA!$J$3,'Purchases by Location'!$K:$K,TEXT(WS_CCA!$H78,"00000000000000"))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Location'!$C:$C,WS_CCA!$J$3,'Purchases by Location'!$K:$K,TEXT(WS_CCA!$H79,"00000000000000"))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Location'!$C:$C,WS_CCA!$J$3,'Purchases by Location'!$K:$K,TEXT(WS_CCA!$H80,"00000000000000"))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Location'!$C:$C,WS_CCA!$J$3,'Purchases by Location'!$K:$K,TEXT(WS_CCA!$H81,"00000000000000"))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Location'!$C:$C,WS_CCA!$J$3,'Purchases by Location'!$K:$K,TEXT(WS_CCA!$H82,"00000000000000"))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Location'!$C:$C,WS_CCA!$J$3,'Purchases by Location'!$K:$K,TEXT(WS_CCA!$H83,"00000000000000"))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Location'!$C:$C,WS_CCA!$J$3,'Purchases by Location'!$K:$K,TEXT(WS_CCA!$H84,"00000000000000"))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Location'!$C:$C,WS_CCA!$J$3,'Purchases by Location'!$K:$K,TEXT(WS_CCA!$H85,"00000000000000"))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Location'!$C:$C,WS_CCA!$J$3,'Purchases by Location'!$K:$K,TEXT(WS_CCA!$H86,"00000000000000"))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Location'!$C:$C,WS_CCA!$J$3,'Purchases by Location'!$K:$K,TEXT(WS_CCA!$H87,"00000000000000"))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Location'!$C:$C,WS_CCA!$J$3,'Purchases by Location'!$K:$K,TEXT(WS_CCA!$H88,"00000000000000"))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Location'!$C:$C,WS_CCA!$J$3,'Purchases by Location'!$K:$K,TEXT(WS_CCA!$H89,"00000000000000"))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Location'!$C:$C,WS_CCA!$J$3,'Purchases by Location'!$K:$K,TEXT(WS_CCA!$H90,"00000000000000"))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Location'!$C:$C,WS_CCA!$J$3,'Purchases by Location'!$K:$K,TEXT(WS_CCA!$H91,"00000000000000"))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Location'!$C:$C,WS_CCA!$J$3,'Purchases by Location'!$K:$K,TEXT(WS_CCA!$H92,"00000000000000"))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Location'!$C:$C,WS_CCA!$J$3,'Purchases by Location'!$K:$K,TEXT(WS_CCA!$H93,"00000000000000"))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Location'!$C:$C,WS_CCA!$J$3,'Purchases by Location'!$K:$K,TEXT(WS_CCA!$H94,"00000000000000"))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Location'!$C:$C,WS_CCA!$J$3,'Purchases by Location'!$K:$K,TEXT(WS_CCA!$H95,"00000000000000"))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Location'!$C:$C,WS_CCA!$J$3,'Purchases by Location'!$K:$K,TEXT(WS_CCA!$H96,"00000000000000"))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Location'!$C:$C,WS_CCA!$J$3,'Purchases by Location'!$K:$K,TEXT(WS_CCA!$H97,"00000000000000"))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Location'!$C:$C,WS_CCA!$J$3,'Purchases by Location'!$K:$K,TEXT(WS_CCA!$H98,"00000000000000"))</f>
        <v>1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Location'!$C:$C,WS_CCA!$J$3,'Purchases by Location'!$K:$K,TEXT(WS_CCA!$H99,"00000000000000"))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Location'!$C:$C,WS_CCA!$J$3,'Purchases by Location'!$K:$K,TEXT(WS_CCA!$H101,"00000000000000"))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Location'!$C:$C,WS_CCA!$J$3,'Purchases by Location'!$K:$K,TEXT(WS_CCA!$H102,"00000000000000"))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Location'!$C:$C,WS_CCA!$J$3,'Purchases by Location'!$K:$K,TEXT(WS_CCA!$H103,"00000000000000"))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Location'!$C:$C,WS_CCA!$J$3,'Purchases by Location'!$K:$K,TEXT(WS_CCA!$H104,"00000000000000"))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Location'!$C:$C,WS_CCA!$J$3,'Purchases by Location'!$K:$K,TEXT(WS_CCA!$H105,"00000000000000"))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Location'!$C:$C,WS_CCA!$J$3,'Purchases by Location'!$K:$K,TEXT(WS_CCA!$H106,"00000000000000"))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Location'!$C:$C,WS_CCA!$J$3,'Purchases by Location'!$K:$K,TEXT(WS_CCA!$H107,"00000000000000"))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CORE-West-N.CA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YuULtbl8YUgMD7zzkzdbV3oW4NUgDA9fN8rsxKzu9WgWtKMxG8aJNdxHLXi+N5tUBKR6TA2/OgxD+SwpZ7jOug==" saltValue="SlqAgt171n4Xw8G3hF7G4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94" priority="15">
      <formula>$H10&gt;0</formula>
    </cfRule>
  </conditionalFormatting>
  <conditionalFormatting sqref="A108:A112">
    <cfRule type="expression" dxfId="293" priority="3">
      <formula>$G108&gt;0</formula>
    </cfRule>
  </conditionalFormatting>
  <conditionalFormatting sqref="A13:F55 A61:F107 A56:A60 D56:E60">
    <cfRule type="expression" dxfId="292" priority="9">
      <formula>$G13&gt;0</formula>
    </cfRule>
  </conditionalFormatting>
  <conditionalFormatting sqref="B13:B23">
    <cfRule type="duplicateValues" dxfId="291" priority="19"/>
  </conditionalFormatting>
  <conditionalFormatting sqref="B28">
    <cfRule type="duplicateValues" dxfId="290" priority="10"/>
  </conditionalFormatting>
  <conditionalFormatting sqref="B29:B33">
    <cfRule type="duplicateValues" dxfId="289" priority="11"/>
  </conditionalFormatting>
  <conditionalFormatting sqref="B40">
    <cfRule type="duplicateValues" dxfId="288" priority="12"/>
  </conditionalFormatting>
  <conditionalFormatting sqref="B44">
    <cfRule type="duplicateValues" dxfId="287" priority="8"/>
    <cfRule type="duplicateValues" dxfId="286" priority="13"/>
  </conditionalFormatting>
  <conditionalFormatting sqref="B48">
    <cfRule type="duplicateValues" dxfId="285" priority="7"/>
    <cfRule type="duplicateValues" dxfId="284" priority="14"/>
  </conditionalFormatting>
  <conditionalFormatting sqref="B62:B67">
    <cfRule type="duplicateValues" dxfId="283" priority="6"/>
  </conditionalFormatting>
  <conditionalFormatting sqref="B71">
    <cfRule type="duplicateValues" dxfId="282" priority="18"/>
  </conditionalFormatting>
  <conditionalFormatting sqref="B72:B85 B89:B99 B62:B70">
    <cfRule type="duplicateValues" dxfId="281" priority="21"/>
  </conditionalFormatting>
  <conditionalFormatting sqref="B86 B88">
    <cfRule type="duplicateValues" dxfId="280" priority="17"/>
  </conditionalFormatting>
  <conditionalFormatting sqref="B87 B34:B39 B25:B27 B49:B55 B45:B47 B41:B43">
    <cfRule type="duplicateValues" dxfId="279" priority="20"/>
  </conditionalFormatting>
  <conditionalFormatting sqref="B89:B91">
    <cfRule type="duplicateValues" dxfId="278" priority="5"/>
  </conditionalFormatting>
  <conditionalFormatting sqref="B93:B96">
    <cfRule type="duplicateValues" dxfId="277" priority="4"/>
  </conditionalFormatting>
  <conditionalFormatting sqref="B101:B107">
    <cfRule type="duplicateValues" dxfId="276" priority="16"/>
  </conditionalFormatting>
  <conditionalFormatting sqref="D110:D112">
    <cfRule type="expression" dxfId="275" priority="1">
      <formula>$G110&gt;0</formula>
    </cfRule>
  </conditionalFormatting>
  <conditionalFormatting sqref="D108:E109">
    <cfRule type="expression" dxfId="274" priority="2">
      <formula>$G108&gt;0</formula>
    </cfRule>
  </conditionalFormatting>
  <hyperlinks>
    <hyperlink ref="J1" location="Contents!A1" display="Back to Contents" xr:uid="{195CA4A8-A6AB-4A5F-AD48-66786E758F0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908638-D39F-4AEE-BF5E-6FD4F01CDA69}">
          <x14:formula1>
            <xm:f>Locations!$L:$L</xm:f>
          </x14:formula1>
          <xm:sqref>J2:M2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F6F0C-B826-4B09-8813-A74429D560BF}">
  <sheetPr codeName="Sheet65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1541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000008500017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SW_DNV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Denver, CO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Location'!$C:$C,WS_DNV!$J$3,'Purchases by Location'!$K:$K,TEXT(WS_DNV!$H13,"00000000000000"))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Location'!$C:$C,WS_DNV!$J$3,'Purchases by Location'!$K:$K,TEXT(WS_DNV!$H14,"00000000000000"))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Location'!$C:$C,WS_DNV!$J$3,'Purchases by Location'!$K:$K,TEXT(WS_DNV!$H15,"00000000000000"))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Location'!$C:$C,WS_DNV!$J$3,'Purchases by Location'!$K:$K,TEXT(WS_DNV!$H16,"00000000000000"))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Location'!$C:$C,WS_DNV!$J$3,'Purchases by Location'!$K:$K,TEXT(WS_DNV!$H17,"00000000000000"))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Location'!$C:$C,WS_DNV!$J$3,'Purchases by Location'!$K:$K,TEXT(WS_DNV!$H18,"00000000000000"))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Location'!$C:$C,WS_DNV!$J$3,'Purchases by Location'!$K:$K,TEXT(WS_DNV!$H19,"00000000000000"))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Location'!$C:$C,WS_DNV!$J$3,'Purchases by Location'!$K:$K,TEXT(WS_DNV!$H20,"00000000000000"))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Location'!$C:$C,WS_DNV!$J$3,'Purchases by Location'!$K:$K,TEXT(WS_DNV!$H21,"00000000000000"))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Location'!$C:$C,WS_DNV!$J$3,'Purchases by Location'!$K:$K,TEXT(WS_DNV!$H22,"00000000000000"))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Location'!$C:$C,WS_DNV!$J$3,'Purchases by Location'!$K:$K,TEXT(WS_DNV!$H23,"00000000000000"))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Location'!$C:$C,WS_DNV!$J$3,'Purchases by Location'!$K:$K,TEXT(WS_DNV!$H25,"00000000000000"))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Location'!$C:$C,WS_DNV!$J$3,'Purchases by Location'!$K:$K,TEXT(WS_DNV!$H26,"00000000000000"))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Location'!$C:$C,WS_DNV!$J$3,'Purchases by Location'!$K:$K,TEXT(WS_DNV!$H27,"00000000000000"))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Location'!$C:$C,WS_DNV!$J$3,'Purchases by Location'!$K:$K,TEXT(WS_DNV!$H28,"00000000000000"))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Location'!$C:$C,WS_DNV!$J$3,'Purchases by Location'!$K:$K,TEXT(WS_DNV!$H29,"00000000000000"))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Location'!$C:$C,WS_DNV!$J$3,'Purchases by Location'!$K:$K,TEXT(WS_DNV!$H30,"00000000000000"))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Location'!$C:$C,WS_DNV!$J$3,'Purchases by Location'!$K:$K,TEXT(WS_DNV!$H31,"00000000000000"))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Location'!$C:$C,WS_DNV!$J$3,'Purchases by Location'!$K:$K,TEXT(WS_DNV!$H32,"00000000000000"))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Location'!$C:$C,WS_DNV!$J$3,'Purchases by Location'!$K:$K,TEXT(WS_DNV!$H33,"00000000000000"))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Location'!$C:$C,WS_DNV!$J$3,'Purchases by Location'!$K:$K,TEXT(WS_DNV!$H34,"00000000000000"))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Location'!$C:$C,WS_DNV!$J$3,'Purchases by Location'!$K:$K,TEXT(WS_DNV!$H35,"00000000000000"))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Location'!$C:$C,WS_DNV!$J$3,'Purchases by Location'!$K:$K,TEXT(WS_DNV!$H36,"00000000000000"))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Location'!$C:$C,WS_DNV!$J$3,'Purchases by Location'!$K:$K,TEXT(WS_DNV!$H37,"00000000000000"))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Location'!$C:$C,WS_DNV!$J$3,'Purchases by Location'!$K:$K,TEXT(WS_DNV!$H38,"00000000000000"))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Location'!$C:$C,WS_DNV!$J$3,'Purchases by Location'!$K:$K,TEXT(WS_DNV!$H39,"00000000000000"))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Location'!$C:$C,WS_DNV!$J$3,'Purchases by Location'!$K:$K,TEXT(WS_DNV!$H40,"00000000000000"))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Location'!$C:$C,WS_DNV!$J$3,'Purchases by Location'!$K:$K,TEXT(WS_DNV!$H41,"00000000000000"))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Location'!$C:$C,WS_DNV!$J$3,'Purchases by Location'!$K:$K,TEXT(WS_DNV!$H42,"00000000000000"))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Location'!$C:$C,WS_DNV!$J$3,'Purchases by Location'!$K:$K,TEXT(WS_DNV!$H43,"00000000000000"))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Location'!$C:$C,WS_DNV!$J$3,'Purchases by Location'!$K:$K,TEXT(WS_DNV!$H44,"00000000000000"))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Location'!$C:$C,WS_DNV!$J$3,'Purchases by Location'!$K:$K,TEXT(WS_DNV!$H45,"00000000000000"))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Location'!$C:$C,WS_DNV!$J$3,'Purchases by Location'!$K:$K,TEXT(WS_DNV!$H46,"00000000000000"))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Location'!$C:$C,WS_DNV!$J$3,'Purchases by Location'!$K:$K,TEXT(WS_DNV!$H47,"00000000000000"))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Location'!$C:$C,WS_DNV!$J$3,'Purchases by Location'!$K:$K,TEXT(WS_DNV!$H48,"00000000000000"))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Location'!$C:$C,WS_DNV!$J$3,'Purchases by Location'!$K:$K,TEXT(WS_DNV!$H49,"00000000000000"))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Location'!$C:$C,WS_DNV!$J$3,'Purchases by Location'!$K:$K,TEXT(WS_DNV!$H50,"00000000000000"))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Location'!$C:$C,WS_DNV!$J$3,'Purchases by Location'!$K:$K,TEXT(WS_DNV!$H51,"00000000000000"))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Location'!$C:$C,WS_DNV!$J$3,'Purchases by Location'!$K:$K,TEXT(WS_DNV!$H52,"00000000000000"))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Location'!$C:$C,WS_DNV!$J$3,'Purchases by Location'!$K:$K,TEXT(WS_DNV!$H53,"00000000000000"))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Location'!$C:$C,WS_DNV!$J$3,'Purchases by Location'!$K:$K,TEXT(WS_DNV!$H54,"00000000000000"))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Location'!$C:$C,WS_DNV!$J$3,'Purchases by Location'!$K:$K,TEXT(WS_DNV!$H55,"00000000000000"))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CORE-West-CO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Location'!$C:$C,WS_DNV!$J$3,'Purchases by Location'!$K:$K,TEXT(WS_DNV!$H61,"00000000000000"))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Location'!$C:$C,WS_DNV!$J$3,'Purchases by Location'!$K:$K,TEXT(WS_DNV!$H62,"00000000000000"))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Location'!$C:$C,WS_DNV!$J$3,'Purchases by Location'!$K:$K,TEXT(WS_DNV!$H63,"00000000000000"))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Location'!$C:$C,WS_DNV!$J$3,'Purchases by Location'!$K:$K,TEXT(WS_DNV!$H64,"00000000000000"))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Location'!$C:$C,WS_DNV!$J$3,'Purchases by Location'!$K:$K,TEXT(WS_DNV!$H65,"00000000000000"))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Location'!$C:$C,WS_DNV!$J$3,'Purchases by Location'!$K:$K,TEXT(WS_DNV!$H66,"00000000000000"))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Location'!$C:$C,WS_DNV!$J$3,'Purchases by Location'!$K:$K,TEXT(WS_DNV!$H67,"00000000000000"))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Location'!$C:$C,WS_DNV!$J$3,'Purchases by Location'!$K:$K,TEXT(WS_DNV!$H68,"00000000000000"))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Location'!$C:$C,WS_DNV!$J$3,'Purchases by Location'!$K:$K,TEXT(WS_DNV!$H69,"00000000000000"))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Location'!$C:$C,WS_DNV!$J$3,'Purchases by Location'!$K:$K,TEXT(WS_DNV!$H70,"00000000000000"))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Location'!$C:$C,WS_DNV!$J$3,'Purchases by Location'!$K:$K,TEXT(WS_DNV!$H71,"00000000000000"))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Location'!$C:$C,WS_DNV!$J$3,'Purchases by Location'!$K:$K,TEXT(WS_DNV!$H72,"00000000000000"))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Location'!$C:$C,WS_DNV!$J$3,'Purchases by Location'!$K:$K,TEXT(WS_DNV!$H73,"00000000000000"))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Location'!$C:$C,WS_DNV!$J$3,'Purchases by Location'!$K:$K,TEXT(WS_DNV!$H74,"00000000000000"))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Location'!$C:$C,WS_DNV!$J$3,'Purchases by Location'!$K:$K,TEXT(WS_DNV!$H75,"00000000000000"))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Location'!$C:$C,WS_DNV!$J$3,'Purchases by Location'!$K:$K,TEXT(WS_DNV!$H76,"00000000000000"))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Location'!$C:$C,WS_DNV!$J$3,'Purchases by Location'!$K:$K,TEXT(WS_DNV!$H77,"00000000000000"))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Location'!$C:$C,WS_DNV!$J$3,'Purchases by Location'!$K:$K,TEXT(WS_DNV!$H78,"00000000000000"))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Location'!$C:$C,WS_DNV!$J$3,'Purchases by Location'!$K:$K,TEXT(WS_DNV!$H79,"00000000000000"))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Location'!$C:$C,WS_DNV!$J$3,'Purchases by Location'!$K:$K,TEXT(WS_DNV!$H80,"00000000000000"))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Location'!$C:$C,WS_DNV!$J$3,'Purchases by Location'!$K:$K,TEXT(WS_DNV!$H81,"00000000000000"))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Location'!$C:$C,WS_DNV!$J$3,'Purchases by Location'!$K:$K,TEXT(WS_DNV!$H82,"00000000000000"))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Location'!$C:$C,WS_DNV!$J$3,'Purchases by Location'!$K:$K,TEXT(WS_DNV!$H83,"00000000000000"))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Location'!$C:$C,WS_DNV!$J$3,'Purchases by Location'!$K:$K,TEXT(WS_DNV!$H84,"00000000000000"))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Location'!$C:$C,WS_DNV!$J$3,'Purchases by Location'!$K:$K,TEXT(WS_DNV!$H85,"00000000000000"))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Location'!$C:$C,WS_DNV!$J$3,'Purchases by Location'!$K:$K,TEXT(WS_DNV!$H86,"00000000000000"))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Location'!$C:$C,WS_DNV!$J$3,'Purchases by Location'!$K:$K,TEXT(WS_DNV!$H87,"00000000000000"))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Location'!$C:$C,WS_DNV!$J$3,'Purchases by Location'!$K:$K,TEXT(WS_DNV!$H88,"00000000000000"))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Location'!$C:$C,WS_DNV!$J$3,'Purchases by Location'!$K:$K,TEXT(WS_DNV!$H89,"00000000000000"))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Location'!$C:$C,WS_DNV!$J$3,'Purchases by Location'!$K:$K,TEXT(WS_DNV!$H90,"00000000000000"))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Location'!$C:$C,WS_DNV!$J$3,'Purchases by Location'!$K:$K,TEXT(WS_DNV!$H91,"00000000000000"))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Location'!$C:$C,WS_DNV!$J$3,'Purchases by Location'!$K:$K,TEXT(WS_DNV!$H92,"00000000000000"))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Location'!$C:$C,WS_DNV!$J$3,'Purchases by Location'!$K:$K,TEXT(WS_DNV!$H93,"00000000000000"))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Location'!$C:$C,WS_DNV!$J$3,'Purchases by Location'!$K:$K,TEXT(WS_DNV!$H94,"00000000000000"))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Location'!$C:$C,WS_DNV!$J$3,'Purchases by Location'!$K:$K,TEXT(WS_DNV!$H95,"00000000000000"))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Location'!$C:$C,WS_DNV!$J$3,'Purchases by Location'!$K:$K,TEXT(WS_DNV!$H96,"00000000000000"))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Location'!$C:$C,WS_DNV!$J$3,'Purchases by Location'!$K:$K,TEXT(WS_DNV!$H97,"00000000000000"))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Location'!$C:$C,WS_DNV!$J$3,'Purchases by Location'!$K:$K,TEXT(WS_DNV!$H98,"00000000000000"))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Location'!$C:$C,WS_DNV!$J$3,'Purchases by Location'!$K:$K,TEXT(WS_DNV!$H99,"00000000000000"))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Location'!$C:$C,WS_DNV!$J$3,'Purchases by Location'!$K:$K,TEXT(WS_DNV!$H101,"00000000000000"))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Location'!$C:$C,WS_DNV!$J$3,'Purchases by Location'!$K:$K,TEXT(WS_DNV!$H102,"00000000000000"))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Location'!$C:$C,WS_DNV!$J$3,'Purchases by Location'!$K:$K,TEXT(WS_DNV!$H103,"00000000000000"))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Location'!$C:$C,WS_DNV!$J$3,'Purchases by Location'!$K:$K,TEXT(WS_DNV!$H104,"00000000000000"))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Location'!$C:$C,WS_DNV!$J$3,'Purchases by Location'!$K:$K,TEXT(WS_DNV!$H105,"00000000000000"))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Location'!$C:$C,WS_DNV!$J$3,'Purchases by Location'!$K:$K,TEXT(WS_DNV!$H106,"00000000000000"))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Location'!$C:$C,WS_DNV!$J$3,'Purchases by Location'!$K:$K,TEXT(WS_DNV!$H107,"00000000000000"))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CORE-West-CO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vXLGOq2ZqJCGQG1J4+J1AoYjUo/kswt2FqINg2l7cqpN4D2nozSp0uc1s0m0qSV8nE2MISMWv1zSv1SsQYMWqg==" saltValue="4P5dgeixIxHMhPj4mT0Yd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73" priority="15">
      <formula>$H10&gt;0</formula>
    </cfRule>
  </conditionalFormatting>
  <conditionalFormatting sqref="A108:A112">
    <cfRule type="expression" dxfId="272" priority="3">
      <formula>$G108&gt;0</formula>
    </cfRule>
  </conditionalFormatting>
  <conditionalFormatting sqref="A13:F55 A61:F107 A56:A60 D56:E60">
    <cfRule type="expression" dxfId="271" priority="9">
      <formula>$G13&gt;0</formula>
    </cfRule>
  </conditionalFormatting>
  <conditionalFormatting sqref="B13:B23">
    <cfRule type="duplicateValues" dxfId="270" priority="19"/>
  </conditionalFormatting>
  <conditionalFormatting sqref="B28">
    <cfRule type="duplicateValues" dxfId="269" priority="10"/>
  </conditionalFormatting>
  <conditionalFormatting sqref="B29:B33">
    <cfRule type="duplicateValues" dxfId="268" priority="11"/>
  </conditionalFormatting>
  <conditionalFormatting sqref="B40">
    <cfRule type="duplicateValues" dxfId="267" priority="12"/>
  </conditionalFormatting>
  <conditionalFormatting sqref="B44">
    <cfRule type="duplicateValues" dxfId="266" priority="8"/>
    <cfRule type="duplicateValues" dxfId="265" priority="13"/>
  </conditionalFormatting>
  <conditionalFormatting sqref="B48">
    <cfRule type="duplicateValues" dxfId="264" priority="7"/>
    <cfRule type="duplicateValues" dxfId="263" priority="14"/>
  </conditionalFormatting>
  <conditionalFormatting sqref="B62:B67">
    <cfRule type="duplicateValues" dxfId="262" priority="6"/>
  </conditionalFormatting>
  <conditionalFormatting sqref="B71">
    <cfRule type="duplicateValues" dxfId="261" priority="18"/>
  </conditionalFormatting>
  <conditionalFormatting sqref="B72:B85 B89:B99 B62:B70">
    <cfRule type="duplicateValues" dxfId="260" priority="21"/>
  </conditionalFormatting>
  <conditionalFormatting sqref="B86 B88">
    <cfRule type="duplicateValues" dxfId="259" priority="17"/>
  </conditionalFormatting>
  <conditionalFormatting sqref="B87 B34:B39 B25:B27 B49:B55 B45:B47 B41:B43">
    <cfRule type="duplicateValues" dxfId="258" priority="20"/>
  </conditionalFormatting>
  <conditionalFormatting sqref="B89:B91">
    <cfRule type="duplicateValues" dxfId="257" priority="5"/>
  </conditionalFormatting>
  <conditionalFormatting sqref="B93:B96">
    <cfRule type="duplicateValues" dxfId="256" priority="4"/>
  </conditionalFormatting>
  <conditionalFormatting sqref="B101:B107">
    <cfRule type="duplicateValues" dxfId="255" priority="16"/>
  </conditionalFormatting>
  <conditionalFormatting sqref="D110:D112">
    <cfRule type="expression" dxfId="254" priority="1">
      <formula>$G110&gt;0</formula>
    </cfRule>
  </conditionalFormatting>
  <conditionalFormatting sqref="D108:E109">
    <cfRule type="expression" dxfId="253" priority="2">
      <formula>$G108&gt;0</formula>
    </cfRule>
  </conditionalFormatting>
  <hyperlinks>
    <hyperlink ref="J1" location="Contents!A1" display="Back to Contents" xr:uid="{847BF68E-41A2-4E9B-9F98-E59B4BF8041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184164-0AFD-4A61-AF6C-06B0F191DA2F}">
          <x14:formula1>
            <xm:f>Locations!$L:$L</xm:f>
          </x14:formula1>
          <xm:sqref>J2:M2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16F6C-6832-4DD4-9C28-4874D867A6E9}">
  <sheetPr codeName="Sheet66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1540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000008500399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SW_HAI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Hawaii c/o DHX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Location'!$C:$C,WS_HAI!$J$3,'Purchases by Location'!$K:$K,TEXT(WS_HAI!$H13,"00000000000000"))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Location'!$C:$C,WS_HAI!$J$3,'Purchases by Location'!$K:$K,TEXT(WS_HAI!$H14,"00000000000000"))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Location'!$C:$C,WS_HAI!$J$3,'Purchases by Location'!$K:$K,TEXT(WS_HAI!$H15,"00000000000000"))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Location'!$C:$C,WS_HAI!$J$3,'Purchases by Location'!$K:$K,TEXT(WS_HAI!$H16,"00000000000000"))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Location'!$C:$C,WS_HAI!$J$3,'Purchases by Location'!$K:$K,TEXT(WS_HAI!$H17,"00000000000000"))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Location'!$C:$C,WS_HAI!$J$3,'Purchases by Location'!$K:$K,TEXT(WS_HAI!$H18,"00000000000000"))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Location'!$C:$C,WS_HAI!$J$3,'Purchases by Location'!$K:$K,TEXT(WS_HAI!$H19,"00000000000000"))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Location'!$C:$C,WS_HAI!$J$3,'Purchases by Location'!$K:$K,TEXT(WS_HAI!$H20,"00000000000000"))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Location'!$C:$C,WS_HAI!$J$3,'Purchases by Location'!$K:$K,TEXT(WS_HAI!$H21,"00000000000000"))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Location'!$C:$C,WS_HAI!$J$3,'Purchases by Location'!$K:$K,TEXT(WS_HAI!$H22,"00000000000000"))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Location'!$C:$C,WS_HAI!$J$3,'Purchases by Location'!$K:$K,TEXT(WS_HAI!$H23,"00000000000000"))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Location'!$C:$C,WS_HAI!$J$3,'Purchases by Location'!$K:$K,TEXT(WS_HAI!$H25,"00000000000000"))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Location'!$C:$C,WS_HAI!$J$3,'Purchases by Location'!$K:$K,TEXT(WS_HAI!$H26,"00000000000000"))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Location'!$C:$C,WS_HAI!$J$3,'Purchases by Location'!$K:$K,TEXT(WS_HAI!$H27,"00000000000000"))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Location'!$C:$C,WS_HAI!$J$3,'Purchases by Location'!$K:$K,TEXT(WS_HAI!$H28,"00000000000000"))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Location'!$C:$C,WS_HAI!$J$3,'Purchases by Location'!$K:$K,TEXT(WS_HAI!$H29,"00000000000000"))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Location'!$C:$C,WS_HAI!$J$3,'Purchases by Location'!$K:$K,TEXT(WS_HAI!$H30,"00000000000000"))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Location'!$C:$C,WS_HAI!$J$3,'Purchases by Location'!$K:$K,TEXT(WS_HAI!$H31,"00000000000000"))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Location'!$C:$C,WS_HAI!$J$3,'Purchases by Location'!$K:$K,TEXT(WS_HAI!$H32,"00000000000000"))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Location'!$C:$C,WS_HAI!$J$3,'Purchases by Location'!$K:$K,TEXT(WS_HAI!$H33,"00000000000000"))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Location'!$C:$C,WS_HAI!$J$3,'Purchases by Location'!$K:$K,TEXT(WS_HAI!$H34,"00000000000000"))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Location'!$C:$C,WS_HAI!$J$3,'Purchases by Location'!$K:$K,TEXT(WS_HAI!$H35,"00000000000000"))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Location'!$C:$C,WS_HAI!$J$3,'Purchases by Location'!$K:$K,TEXT(WS_HAI!$H36,"00000000000000"))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Location'!$C:$C,WS_HAI!$J$3,'Purchases by Location'!$K:$K,TEXT(WS_HAI!$H37,"00000000000000"))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Location'!$C:$C,WS_HAI!$J$3,'Purchases by Location'!$K:$K,TEXT(WS_HAI!$H38,"00000000000000"))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Location'!$C:$C,WS_HAI!$J$3,'Purchases by Location'!$K:$K,TEXT(WS_HAI!$H39,"00000000000000"))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Location'!$C:$C,WS_HAI!$J$3,'Purchases by Location'!$K:$K,TEXT(WS_HAI!$H40,"00000000000000"))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Location'!$C:$C,WS_HAI!$J$3,'Purchases by Location'!$K:$K,TEXT(WS_HAI!$H41,"00000000000000"))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Location'!$C:$C,WS_HAI!$J$3,'Purchases by Location'!$K:$K,TEXT(WS_HAI!$H42,"00000000000000"))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Location'!$C:$C,WS_HAI!$J$3,'Purchases by Location'!$K:$K,TEXT(WS_HAI!$H43,"00000000000000"))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Location'!$C:$C,WS_HAI!$J$3,'Purchases by Location'!$K:$K,TEXT(WS_HAI!$H44,"00000000000000"))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Location'!$C:$C,WS_HAI!$J$3,'Purchases by Location'!$K:$K,TEXT(WS_HAI!$H45,"00000000000000"))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Location'!$C:$C,WS_HAI!$J$3,'Purchases by Location'!$K:$K,TEXT(WS_HAI!$H46,"00000000000000"))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Location'!$C:$C,WS_HAI!$J$3,'Purchases by Location'!$K:$K,TEXT(WS_HAI!$H47,"00000000000000"))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Location'!$C:$C,WS_HAI!$J$3,'Purchases by Location'!$K:$K,TEXT(WS_HAI!$H48,"00000000000000"))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Location'!$C:$C,WS_HAI!$J$3,'Purchases by Location'!$K:$K,TEXT(WS_HAI!$H49,"00000000000000"))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Location'!$C:$C,WS_HAI!$J$3,'Purchases by Location'!$K:$K,TEXT(WS_HAI!$H50,"00000000000000"))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Location'!$C:$C,WS_HAI!$J$3,'Purchases by Location'!$K:$K,TEXT(WS_HAI!$H51,"00000000000000"))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Location'!$C:$C,WS_HAI!$J$3,'Purchases by Location'!$K:$K,TEXT(WS_HAI!$H52,"00000000000000"))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Location'!$C:$C,WS_HAI!$J$3,'Purchases by Location'!$K:$K,TEXT(WS_HAI!$H53,"00000000000000"))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Location'!$C:$C,WS_HAI!$J$3,'Purchases by Location'!$K:$K,TEXT(WS_HAI!$H54,"00000000000000"))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Location'!$C:$C,WS_HAI!$J$3,'Purchases by Location'!$K:$K,TEXT(WS_HAI!$H55,"00000000000000"))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CORE-West-HI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Location'!$C:$C,WS_HAI!$J$3,'Purchases by Location'!$K:$K,TEXT(WS_HAI!$H61,"00000000000000"))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Location'!$C:$C,WS_HAI!$J$3,'Purchases by Location'!$K:$K,TEXT(WS_HAI!$H62,"00000000000000"))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Location'!$C:$C,WS_HAI!$J$3,'Purchases by Location'!$K:$K,TEXT(WS_HAI!$H63,"00000000000000"))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Location'!$C:$C,WS_HAI!$J$3,'Purchases by Location'!$K:$K,TEXT(WS_HAI!$H64,"00000000000000"))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Location'!$C:$C,WS_HAI!$J$3,'Purchases by Location'!$K:$K,TEXT(WS_HAI!$H65,"00000000000000"))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Location'!$C:$C,WS_HAI!$J$3,'Purchases by Location'!$K:$K,TEXT(WS_HAI!$H66,"00000000000000"))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Location'!$C:$C,WS_HAI!$J$3,'Purchases by Location'!$K:$K,TEXT(WS_HAI!$H67,"00000000000000"))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Location'!$C:$C,WS_HAI!$J$3,'Purchases by Location'!$K:$K,TEXT(WS_HAI!$H68,"00000000000000"))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Location'!$C:$C,WS_HAI!$J$3,'Purchases by Location'!$K:$K,TEXT(WS_HAI!$H69,"00000000000000"))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Location'!$C:$C,WS_HAI!$J$3,'Purchases by Location'!$K:$K,TEXT(WS_HAI!$H70,"00000000000000"))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Location'!$C:$C,WS_HAI!$J$3,'Purchases by Location'!$K:$K,TEXT(WS_HAI!$H71,"00000000000000"))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Location'!$C:$C,WS_HAI!$J$3,'Purchases by Location'!$K:$K,TEXT(WS_HAI!$H72,"00000000000000"))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Location'!$C:$C,WS_HAI!$J$3,'Purchases by Location'!$K:$K,TEXT(WS_HAI!$H73,"00000000000000"))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Location'!$C:$C,WS_HAI!$J$3,'Purchases by Location'!$K:$K,TEXT(WS_HAI!$H74,"00000000000000"))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Location'!$C:$C,WS_HAI!$J$3,'Purchases by Location'!$K:$K,TEXT(WS_HAI!$H75,"00000000000000"))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Location'!$C:$C,WS_HAI!$J$3,'Purchases by Location'!$K:$K,TEXT(WS_HAI!$H76,"00000000000000"))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Location'!$C:$C,WS_HAI!$J$3,'Purchases by Location'!$K:$K,TEXT(WS_HAI!$H77,"00000000000000"))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Location'!$C:$C,WS_HAI!$J$3,'Purchases by Location'!$K:$K,TEXT(WS_HAI!$H78,"00000000000000"))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Location'!$C:$C,WS_HAI!$J$3,'Purchases by Location'!$K:$K,TEXT(WS_HAI!$H79,"00000000000000"))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Location'!$C:$C,WS_HAI!$J$3,'Purchases by Location'!$K:$K,TEXT(WS_HAI!$H80,"00000000000000"))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Location'!$C:$C,WS_HAI!$J$3,'Purchases by Location'!$K:$K,TEXT(WS_HAI!$H81,"00000000000000"))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Location'!$C:$C,WS_HAI!$J$3,'Purchases by Location'!$K:$K,TEXT(WS_HAI!$H82,"00000000000000"))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Location'!$C:$C,WS_HAI!$J$3,'Purchases by Location'!$K:$K,TEXT(WS_HAI!$H83,"00000000000000"))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Location'!$C:$C,WS_HAI!$J$3,'Purchases by Location'!$K:$K,TEXT(WS_HAI!$H84,"00000000000000"))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Location'!$C:$C,WS_HAI!$J$3,'Purchases by Location'!$K:$K,TEXT(WS_HAI!$H85,"00000000000000"))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Location'!$C:$C,WS_HAI!$J$3,'Purchases by Location'!$K:$K,TEXT(WS_HAI!$H86,"00000000000000"))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Location'!$C:$C,WS_HAI!$J$3,'Purchases by Location'!$K:$K,TEXT(WS_HAI!$H87,"00000000000000"))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Location'!$C:$C,WS_HAI!$J$3,'Purchases by Location'!$K:$K,TEXT(WS_HAI!$H88,"00000000000000"))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Location'!$C:$C,WS_HAI!$J$3,'Purchases by Location'!$K:$K,TEXT(WS_HAI!$H89,"00000000000000"))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Location'!$C:$C,WS_HAI!$J$3,'Purchases by Location'!$K:$K,TEXT(WS_HAI!$H90,"00000000000000"))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Location'!$C:$C,WS_HAI!$J$3,'Purchases by Location'!$K:$K,TEXT(WS_HAI!$H91,"00000000000000"))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Location'!$C:$C,WS_HAI!$J$3,'Purchases by Location'!$K:$K,TEXT(WS_HAI!$H92,"00000000000000"))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Location'!$C:$C,WS_HAI!$J$3,'Purchases by Location'!$K:$K,TEXT(WS_HAI!$H93,"00000000000000"))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Location'!$C:$C,WS_HAI!$J$3,'Purchases by Location'!$K:$K,TEXT(WS_HAI!$H94,"00000000000000"))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Location'!$C:$C,WS_HAI!$J$3,'Purchases by Location'!$K:$K,TEXT(WS_HAI!$H95,"00000000000000"))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Location'!$C:$C,WS_HAI!$J$3,'Purchases by Location'!$K:$K,TEXT(WS_HAI!$H96,"00000000000000"))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Location'!$C:$C,WS_HAI!$J$3,'Purchases by Location'!$K:$K,TEXT(WS_HAI!$H97,"00000000000000"))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Location'!$C:$C,WS_HAI!$J$3,'Purchases by Location'!$K:$K,TEXT(WS_HAI!$H98,"00000000000000"))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Location'!$C:$C,WS_HAI!$J$3,'Purchases by Location'!$K:$K,TEXT(WS_HAI!$H99,"00000000000000"))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Location'!$C:$C,WS_HAI!$J$3,'Purchases by Location'!$K:$K,TEXT(WS_HAI!$H101,"00000000000000"))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Location'!$C:$C,WS_HAI!$J$3,'Purchases by Location'!$K:$K,TEXT(WS_HAI!$H102,"00000000000000"))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Location'!$C:$C,WS_HAI!$J$3,'Purchases by Location'!$K:$K,TEXT(WS_HAI!$H103,"00000000000000"))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Location'!$C:$C,WS_HAI!$J$3,'Purchases by Location'!$K:$K,TEXT(WS_HAI!$H104,"00000000000000"))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Location'!$C:$C,WS_HAI!$J$3,'Purchases by Location'!$K:$K,TEXT(WS_HAI!$H105,"00000000000000"))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Location'!$C:$C,WS_HAI!$J$3,'Purchases by Location'!$K:$K,TEXT(WS_HAI!$H106,"00000000000000"))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Location'!$C:$C,WS_HAI!$J$3,'Purchases by Location'!$K:$K,TEXT(WS_HAI!$H107,"00000000000000"))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CORE-West-HI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L8be+j9JNm8QVYrpoXQ+P1gzBVdMRZlqkPqULFBXNExqPAPQ3xV4tC38jjKjUGbpyMdRRxBXavCxc8CyTMHQZw==" saltValue="2hlEy6CJxArA6Ug0DTodY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52" priority="15">
      <formula>$H10&gt;0</formula>
    </cfRule>
  </conditionalFormatting>
  <conditionalFormatting sqref="A108:A112">
    <cfRule type="expression" dxfId="251" priority="3">
      <formula>$G108&gt;0</formula>
    </cfRule>
  </conditionalFormatting>
  <conditionalFormatting sqref="A13:F55 A61:F107 A56:A60 D56:E60">
    <cfRule type="expression" dxfId="250" priority="9">
      <formula>$G13&gt;0</formula>
    </cfRule>
  </conditionalFormatting>
  <conditionalFormatting sqref="B13:B23">
    <cfRule type="duplicateValues" dxfId="249" priority="19"/>
  </conditionalFormatting>
  <conditionalFormatting sqref="B28">
    <cfRule type="duplicateValues" dxfId="248" priority="10"/>
  </conditionalFormatting>
  <conditionalFormatting sqref="B29:B33">
    <cfRule type="duplicateValues" dxfId="247" priority="11"/>
  </conditionalFormatting>
  <conditionalFormatting sqref="B40">
    <cfRule type="duplicateValues" dxfId="246" priority="12"/>
  </conditionalFormatting>
  <conditionalFormatting sqref="B44">
    <cfRule type="duplicateValues" dxfId="245" priority="8"/>
    <cfRule type="duplicateValues" dxfId="244" priority="13"/>
  </conditionalFormatting>
  <conditionalFormatting sqref="B48">
    <cfRule type="duplicateValues" dxfId="243" priority="7"/>
    <cfRule type="duplicateValues" dxfId="242" priority="14"/>
  </conditionalFormatting>
  <conditionalFormatting sqref="B62:B67">
    <cfRule type="duplicateValues" dxfId="241" priority="6"/>
  </conditionalFormatting>
  <conditionalFormatting sqref="B71">
    <cfRule type="duplicateValues" dxfId="240" priority="18"/>
  </conditionalFormatting>
  <conditionalFormatting sqref="B72:B85 B89:B99 B62:B70">
    <cfRule type="duplicateValues" dxfId="239" priority="21"/>
  </conditionalFormatting>
  <conditionalFormatting sqref="B86 B88">
    <cfRule type="duplicateValues" dxfId="238" priority="17"/>
  </conditionalFormatting>
  <conditionalFormatting sqref="B87 B34:B39 B25:B27 B49:B55 B45:B47 B41:B43">
    <cfRule type="duplicateValues" dxfId="237" priority="20"/>
  </conditionalFormatting>
  <conditionalFormatting sqref="B89:B91">
    <cfRule type="duplicateValues" dxfId="236" priority="5"/>
  </conditionalFormatting>
  <conditionalFormatting sqref="B93:B96">
    <cfRule type="duplicateValues" dxfId="235" priority="4"/>
  </conditionalFormatting>
  <conditionalFormatting sqref="B101:B107">
    <cfRule type="duplicateValues" dxfId="234" priority="16"/>
  </conditionalFormatting>
  <conditionalFormatting sqref="D110:D112">
    <cfRule type="expression" dxfId="233" priority="1">
      <formula>$G110&gt;0</formula>
    </cfRule>
  </conditionalFormatting>
  <conditionalFormatting sqref="D108:E109">
    <cfRule type="expression" dxfId="232" priority="2">
      <formula>$G108&gt;0</formula>
    </cfRule>
  </conditionalFormatting>
  <hyperlinks>
    <hyperlink ref="J1" location="Contents!A1" display="Back to Contents" xr:uid="{52C1A588-374E-475E-91E6-AB6CA3B0A94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DFC8AD-FFB0-4197-AE77-0F6B32CF3C73}">
          <x14:formula1>
            <xm:f>Locations!$L:$L</xm:f>
          </x14:formula1>
          <xm:sqref>J2:M2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CB5B0-82F3-45A0-A00A-A7518A87D322}">
  <sheetPr codeName="Sheet67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1546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000008500063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SW_ITM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Intermountain, UT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Location'!$C:$C,WS_ITM!$J$3,'Purchases by Location'!$K:$K,TEXT(WS_ITM!$H13,"00000000000000"))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Location'!$C:$C,WS_ITM!$J$3,'Purchases by Location'!$K:$K,TEXT(WS_ITM!$H14,"00000000000000"))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Location'!$C:$C,WS_ITM!$J$3,'Purchases by Location'!$K:$K,TEXT(WS_ITM!$H15,"00000000000000"))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Location'!$C:$C,WS_ITM!$J$3,'Purchases by Location'!$K:$K,TEXT(WS_ITM!$H16,"00000000000000"))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Location'!$C:$C,WS_ITM!$J$3,'Purchases by Location'!$K:$K,TEXT(WS_ITM!$H17,"00000000000000"))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Location'!$C:$C,WS_ITM!$J$3,'Purchases by Location'!$K:$K,TEXT(WS_ITM!$H18,"00000000000000"))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Location'!$C:$C,WS_ITM!$J$3,'Purchases by Location'!$K:$K,TEXT(WS_ITM!$H19,"00000000000000"))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Location'!$C:$C,WS_ITM!$J$3,'Purchases by Location'!$K:$K,TEXT(WS_ITM!$H20,"00000000000000"))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Location'!$C:$C,WS_ITM!$J$3,'Purchases by Location'!$K:$K,TEXT(WS_ITM!$H21,"00000000000000"))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Location'!$C:$C,WS_ITM!$J$3,'Purchases by Location'!$K:$K,TEXT(WS_ITM!$H22,"00000000000000"))</f>
        <v>1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Location'!$C:$C,WS_ITM!$J$3,'Purchases by Location'!$K:$K,TEXT(WS_ITM!$H23,"00000000000000"))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Location'!$C:$C,WS_ITM!$J$3,'Purchases by Location'!$K:$K,TEXT(WS_ITM!$H25,"00000000000000"))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Location'!$C:$C,WS_ITM!$J$3,'Purchases by Location'!$K:$K,TEXT(WS_ITM!$H26,"00000000000000"))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Location'!$C:$C,WS_ITM!$J$3,'Purchases by Location'!$K:$K,TEXT(WS_ITM!$H27,"00000000000000"))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Location'!$C:$C,WS_ITM!$J$3,'Purchases by Location'!$K:$K,TEXT(WS_ITM!$H28,"00000000000000"))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Location'!$C:$C,WS_ITM!$J$3,'Purchases by Location'!$K:$K,TEXT(WS_ITM!$H29,"00000000000000"))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Location'!$C:$C,WS_ITM!$J$3,'Purchases by Location'!$K:$K,TEXT(WS_ITM!$H30,"00000000000000"))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Location'!$C:$C,WS_ITM!$J$3,'Purchases by Location'!$K:$K,TEXT(WS_ITM!$H31,"00000000000000"))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Location'!$C:$C,WS_ITM!$J$3,'Purchases by Location'!$K:$K,TEXT(WS_ITM!$H32,"00000000000000"))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Location'!$C:$C,WS_ITM!$J$3,'Purchases by Location'!$K:$K,TEXT(WS_ITM!$H33,"00000000000000"))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Location'!$C:$C,WS_ITM!$J$3,'Purchases by Location'!$K:$K,TEXT(WS_ITM!$H34,"00000000000000"))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Location'!$C:$C,WS_ITM!$J$3,'Purchases by Location'!$K:$K,TEXT(WS_ITM!$H35,"00000000000000"))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Location'!$C:$C,WS_ITM!$J$3,'Purchases by Location'!$K:$K,TEXT(WS_ITM!$H36,"00000000000000"))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Location'!$C:$C,WS_ITM!$J$3,'Purchases by Location'!$K:$K,TEXT(WS_ITM!$H37,"00000000000000"))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Location'!$C:$C,WS_ITM!$J$3,'Purchases by Location'!$K:$K,TEXT(WS_ITM!$H38,"00000000000000"))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Location'!$C:$C,WS_ITM!$J$3,'Purchases by Location'!$K:$K,TEXT(WS_ITM!$H39,"00000000000000"))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Location'!$C:$C,WS_ITM!$J$3,'Purchases by Location'!$K:$K,TEXT(WS_ITM!$H40,"00000000000000"))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Location'!$C:$C,WS_ITM!$J$3,'Purchases by Location'!$K:$K,TEXT(WS_ITM!$H41,"00000000000000"))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Location'!$C:$C,WS_ITM!$J$3,'Purchases by Location'!$K:$K,TEXT(WS_ITM!$H42,"00000000000000"))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Location'!$C:$C,WS_ITM!$J$3,'Purchases by Location'!$K:$K,TEXT(WS_ITM!$H43,"00000000000000"))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Location'!$C:$C,WS_ITM!$J$3,'Purchases by Location'!$K:$K,TEXT(WS_ITM!$H44,"00000000000000"))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Location'!$C:$C,WS_ITM!$J$3,'Purchases by Location'!$K:$K,TEXT(WS_ITM!$H45,"00000000000000"))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Location'!$C:$C,WS_ITM!$J$3,'Purchases by Location'!$K:$K,TEXT(WS_ITM!$H46,"00000000000000"))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Location'!$C:$C,WS_ITM!$J$3,'Purchases by Location'!$K:$K,TEXT(WS_ITM!$H47,"00000000000000"))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Location'!$C:$C,WS_ITM!$J$3,'Purchases by Location'!$K:$K,TEXT(WS_ITM!$H48,"00000000000000"))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Location'!$C:$C,WS_ITM!$J$3,'Purchases by Location'!$K:$K,TEXT(WS_ITM!$H49,"00000000000000"))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Location'!$C:$C,WS_ITM!$J$3,'Purchases by Location'!$K:$K,TEXT(WS_ITM!$H50,"00000000000000"))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Location'!$C:$C,WS_ITM!$J$3,'Purchases by Location'!$K:$K,TEXT(WS_ITM!$H51,"00000000000000"))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Location'!$C:$C,WS_ITM!$J$3,'Purchases by Location'!$K:$K,TEXT(WS_ITM!$H52,"00000000000000"))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Location'!$C:$C,WS_ITM!$J$3,'Purchases by Location'!$K:$K,TEXT(WS_ITM!$H53,"00000000000000"))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Location'!$C:$C,WS_ITM!$J$3,'Purchases by Location'!$K:$K,TEXT(WS_ITM!$H54,"00000000000000"))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Location'!$C:$C,WS_ITM!$J$3,'Purchases by Location'!$K:$K,TEXT(WS_ITM!$H55,"00000000000000"))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CORE-West-ID, MT, UT, WY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Location'!$C:$C,WS_ITM!$J$3,'Purchases by Location'!$K:$K,TEXT(WS_ITM!$H61,"00000000000000"))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Location'!$C:$C,WS_ITM!$J$3,'Purchases by Location'!$K:$K,TEXT(WS_ITM!$H62,"00000000000000"))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Location'!$C:$C,WS_ITM!$J$3,'Purchases by Location'!$K:$K,TEXT(WS_ITM!$H63,"00000000000000"))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Location'!$C:$C,WS_ITM!$J$3,'Purchases by Location'!$K:$K,TEXT(WS_ITM!$H64,"00000000000000"))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Location'!$C:$C,WS_ITM!$J$3,'Purchases by Location'!$K:$K,TEXT(WS_ITM!$H65,"00000000000000"))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Location'!$C:$C,WS_ITM!$J$3,'Purchases by Location'!$K:$K,TEXT(WS_ITM!$H66,"00000000000000"))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Location'!$C:$C,WS_ITM!$J$3,'Purchases by Location'!$K:$K,TEXT(WS_ITM!$H67,"00000000000000"))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Location'!$C:$C,WS_ITM!$J$3,'Purchases by Location'!$K:$K,TEXT(WS_ITM!$H68,"00000000000000"))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Location'!$C:$C,WS_ITM!$J$3,'Purchases by Location'!$K:$K,TEXT(WS_ITM!$H69,"00000000000000"))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Location'!$C:$C,WS_ITM!$J$3,'Purchases by Location'!$K:$K,TEXT(WS_ITM!$H70,"00000000000000"))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Location'!$C:$C,WS_ITM!$J$3,'Purchases by Location'!$K:$K,TEXT(WS_ITM!$H71,"00000000000000"))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Location'!$C:$C,WS_ITM!$J$3,'Purchases by Location'!$K:$K,TEXT(WS_ITM!$H72,"00000000000000"))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Location'!$C:$C,WS_ITM!$J$3,'Purchases by Location'!$K:$K,TEXT(WS_ITM!$H73,"00000000000000"))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Location'!$C:$C,WS_ITM!$J$3,'Purchases by Location'!$K:$K,TEXT(WS_ITM!$H74,"00000000000000"))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Location'!$C:$C,WS_ITM!$J$3,'Purchases by Location'!$K:$K,TEXT(WS_ITM!$H75,"00000000000000"))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Location'!$C:$C,WS_ITM!$J$3,'Purchases by Location'!$K:$K,TEXT(WS_ITM!$H76,"00000000000000"))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Location'!$C:$C,WS_ITM!$J$3,'Purchases by Location'!$K:$K,TEXT(WS_ITM!$H77,"00000000000000"))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Location'!$C:$C,WS_ITM!$J$3,'Purchases by Location'!$K:$K,TEXT(WS_ITM!$H78,"00000000000000"))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Location'!$C:$C,WS_ITM!$J$3,'Purchases by Location'!$K:$K,TEXT(WS_ITM!$H79,"00000000000000"))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Location'!$C:$C,WS_ITM!$J$3,'Purchases by Location'!$K:$K,TEXT(WS_ITM!$H80,"00000000000000"))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Location'!$C:$C,WS_ITM!$J$3,'Purchases by Location'!$K:$K,TEXT(WS_ITM!$H81,"00000000000000"))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Location'!$C:$C,WS_ITM!$J$3,'Purchases by Location'!$K:$K,TEXT(WS_ITM!$H82,"00000000000000"))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Location'!$C:$C,WS_ITM!$J$3,'Purchases by Location'!$K:$K,TEXT(WS_ITM!$H83,"00000000000000"))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Location'!$C:$C,WS_ITM!$J$3,'Purchases by Location'!$K:$K,TEXT(WS_ITM!$H84,"00000000000000"))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Location'!$C:$C,WS_ITM!$J$3,'Purchases by Location'!$K:$K,TEXT(WS_ITM!$H85,"00000000000000"))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Location'!$C:$C,WS_ITM!$J$3,'Purchases by Location'!$K:$K,TEXT(WS_ITM!$H86,"00000000000000"))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Location'!$C:$C,WS_ITM!$J$3,'Purchases by Location'!$K:$K,TEXT(WS_ITM!$H87,"00000000000000"))</f>
        <v>1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Location'!$C:$C,WS_ITM!$J$3,'Purchases by Location'!$K:$K,TEXT(WS_ITM!$H88,"00000000000000"))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Location'!$C:$C,WS_ITM!$J$3,'Purchases by Location'!$K:$K,TEXT(WS_ITM!$H89,"00000000000000"))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Location'!$C:$C,WS_ITM!$J$3,'Purchases by Location'!$K:$K,TEXT(WS_ITM!$H90,"00000000000000"))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Location'!$C:$C,WS_ITM!$J$3,'Purchases by Location'!$K:$K,TEXT(WS_ITM!$H91,"00000000000000"))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Location'!$C:$C,WS_ITM!$J$3,'Purchases by Location'!$K:$K,TEXT(WS_ITM!$H92,"00000000000000"))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Location'!$C:$C,WS_ITM!$J$3,'Purchases by Location'!$K:$K,TEXT(WS_ITM!$H93,"00000000000000"))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Location'!$C:$C,WS_ITM!$J$3,'Purchases by Location'!$K:$K,TEXT(WS_ITM!$H94,"00000000000000"))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Location'!$C:$C,WS_ITM!$J$3,'Purchases by Location'!$K:$K,TEXT(WS_ITM!$H95,"00000000000000"))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Location'!$C:$C,WS_ITM!$J$3,'Purchases by Location'!$K:$K,TEXT(WS_ITM!$H96,"00000000000000"))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Location'!$C:$C,WS_ITM!$J$3,'Purchases by Location'!$K:$K,TEXT(WS_ITM!$H97,"00000000000000"))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Location'!$C:$C,WS_ITM!$J$3,'Purchases by Location'!$K:$K,TEXT(WS_ITM!$H98,"00000000000000"))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Location'!$C:$C,WS_ITM!$J$3,'Purchases by Location'!$K:$K,TEXT(WS_ITM!$H99,"00000000000000"))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Location'!$C:$C,WS_ITM!$J$3,'Purchases by Location'!$K:$K,TEXT(WS_ITM!$H101,"00000000000000"))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Location'!$C:$C,WS_ITM!$J$3,'Purchases by Location'!$K:$K,TEXT(WS_ITM!$H102,"00000000000000"))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Location'!$C:$C,WS_ITM!$J$3,'Purchases by Location'!$K:$K,TEXT(WS_ITM!$H103,"00000000000000"))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Location'!$C:$C,WS_ITM!$J$3,'Purchases by Location'!$K:$K,TEXT(WS_ITM!$H104,"00000000000000"))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Location'!$C:$C,WS_ITM!$J$3,'Purchases by Location'!$K:$K,TEXT(WS_ITM!$H105,"00000000000000"))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Location'!$C:$C,WS_ITM!$J$3,'Purchases by Location'!$K:$K,TEXT(WS_ITM!$H106,"00000000000000"))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Location'!$C:$C,WS_ITM!$J$3,'Purchases by Location'!$K:$K,TEXT(WS_ITM!$H107,"00000000000000"))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CORE-West-ID, MT, UT, WY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YKx7EgxHyaprhwwzED4h4GqcmBN5MMgap+NXm2txZRDjh18shxxAex81zcwvjJKd8pPfS6uos45UK0UO4TlGAQ==" saltValue="OUscOmUyliQSW5brkBDRi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31" priority="15">
      <formula>$H10&gt;0</formula>
    </cfRule>
  </conditionalFormatting>
  <conditionalFormatting sqref="A108:A112">
    <cfRule type="expression" dxfId="230" priority="3">
      <formula>$G108&gt;0</formula>
    </cfRule>
  </conditionalFormatting>
  <conditionalFormatting sqref="A13:F55 A61:F107 A56:A60 D56:E60">
    <cfRule type="expression" dxfId="229" priority="9">
      <formula>$G13&gt;0</formula>
    </cfRule>
  </conditionalFormatting>
  <conditionalFormatting sqref="B13:B23">
    <cfRule type="duplicateValues" dxfId="228" priority="19"/>
  </conditionalFormatting>
  <conditionalFormatting sqref="B28">
    <cfRule type="duplicateValues" dxfId="227" priority="10"/>
  </conditionalFormatting>
  <conditionalFormatting sqref="B29:B33">
    <cfRule type="duplicateValues" dxfId="226" priority="11"/>
  </conditionalFormatting>
  <conditionalFormatting sqref="B40">
    <cfRule type="duplicateValues" dxfId="225" priority="12"/>
  </conditionalFormatting>
  <conditionalFormatting sqref="B44">
    <cfRule type="duplicateValues" dxfId="224" priority="8"/>
    <cfRule type="duplicateValues" dxfId="223" priority="13"/>
  </conditionalFormatting>
  <conditionalFormatting sqref="B48">
    <cfRule type="duplicateValues" dxfId="222" priority="7"/>
    <cfRule type="duplicateValues" dxfId="221" priority="14"/>
  </conditionalFormatting>
  <conditionalFormatting sqref="B62:B67">
    <cfRule type="duplicateValues" dxfId="220" priority="6"/>
  </conditionalFormatting>
  <conditionalFormatting sqref="B71">
    <cfRule type="duplicateValues" dxfId="219" priority="18"/>
  </conditionalFormatting>
  <conditionalFormatting sqref="B72:B85 B89:B99 B62:B70">
    <cfRule type="duplicateValues" dxfId="218" priority="21"/>
  </conditionalFormatting>
  <conditionalFormatting sqref="B86 B88">
    <cfRule type="duplicateValues" dxfId="217" priority="17"/>
  </conditionalFormatting>
  <conditionalFormatting sqref="B87 B34:B39 B25:B27 B49:B55 B45:B47 B41:B43">
    <cfRule type="duplicateValues" dxfId="216" priority="20"/>
  </conditionalFormatting>
  <conditionalFormatting sqref="B89:B91">
    <cfRule type="duplicateValues" dxfId="215" priority="5"/>
  </conditionalFormatting>
  <conditionalFormatting sqref="B93:B96">
    <cfRule type="duplicateValues" dxfId="214" priority="4"/>
  </conditionalFormatting>
  <conditionalFormatting sqref="B101:B107">
    <cfRule type="duplicateValues" dxfId="213" priority="16"/>
  </conditionalFormatting>
  <conditionalFormatting sqref="D110:D112">
    <cfRule type="expression" dxfId="212" priority="1">
      <formula>$G110&gt;0</formula>
    </cfRule>
  </conditionalFormatting>
  <conditionalFormatting sqref="D108:E109">
    <cfRule type="expression" dxfId="211" priority="2">
      <formula>$G108&gt;0</formula>
    </cfRule>
  </conditionalFormatting>
  <hyperlinks>
    <hyperlink ref="J1" location="Contents!A1" display="Back to Contents" xr:uid="{61644CFF-9D4D-4F6B-8CFA-29194B0EA78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EDF775-352F-4951-A20E-E3D83AD814FB}">
          <x14:formula1>
            <xm:f>Locations!$L:$L</xm:f>
          </x14:formula1>
          <xm:sqref>J2:M2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8181E-8577-4E44-A0CB-AAA14C3B1965}">
  <sheetPr codeName="Sheet68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1534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000008500062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SW_LAC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Los Angeles, CA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Location'!$C:$C,WS_LAC!$J$3,'Purchases by Location'!$K:$K,TEXT(WS_LAC!$H13,"00000000000000"))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Location'!$C:$C,WS_LAC!$J$3,'Purchases by Location'!$K:$K,TEXT(WS_LAC!$H14,"00000000000000"))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Location'!$C:$C,WS_LAC!$J$3,'Purchases by Location'!$K:$K,TEXT(WS_LAC!$H15,"00000000000000"))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Location'!$C:$C,WS_LAC!$J$3,'Purchases by Location'!$K:$K,TEXT(WS_LAC!$H16,"00000000000000"))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Location'!$C:$C,WS_LAC!$J$3,'Purchases by Location'!$K:$K,TEXT(WS_LAC!$H17,"00000000000000"))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Location'!$C:$C,WS_LAC!$J$3,'Purchases by Location'!$K:$K,TEXT(WS_LAC!$H18,"00000000000000"))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Location'!$C:$C,WS_LAC!$J$3,'Purchases by Location'!$K:$K,TEXT(WS_LAC!$H19,"00000000000000"))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Location'!$C:$C,WS_LAC!$J$3,'Purchases by Location'!$K:$K,TEXT(WS_LAC!$H20,"00000000000000"))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Location'!$C:$C,WS_LAC!$J$3,'Purchases by Location'!$K:$K,TEXT(WS_LAC!$H21,"00000000000000"))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Location'!$C:$C,WS_LAC!$J$3,'Purchases by Location'!$K:$K,TEXT(WS_LAC!$H22,"00000000000000"))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Location'!$C:$C,WS_LAC!$J$3,'Purchases by Location'!$K:$K,TEXT(WS_LAC!$H23,"00000000000000"))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Location'!$C:$C,WS_LAC!$J$3,'Purchases by Location'!$K:$K,TEXT(WS_LAC!$H25,"00000000000000"))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Location'!$C:$C,WS_LAC!$J$3,'Purchases by Location'!$K:$K,TEXT(WS_LAC!$H26,"00000000000000"))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Location'!$C:$C,WS_LAC!$J$3,'Purchases by Location'!$K:$K,TEXT(WS_LAC!$H27,"00000000000000"))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Location'!$C:$C,WS_LAC!$J$3,'Purchases by Location'!$K:$K,TEXT(WS_LAC!$H28,"00000000000000"))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Location'!$C:$C,WS_LAC!$J$3,'Purchases by Location'!$K:$K,TEXT(WS_LAC!$H29,"00000000000000"))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Location'!$C:$C,WS_LAC!$J$3,'Purchases by Location'!$K:$K,TEXT(WS_LAC!$H30,"00000000000000"))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Location'!$C:$C,WS_LAC!$J$3,'Purchases by Location'!$K:$K,TEXT(WS_LAC!$H31,"00000000000000"))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Location'!$C:$C,WS_LAC!$J$3,'Purchases by Location'!$K:$K,TEXT(WS_LAC!$H32,"00000000000000"))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Location'!$C:$C,WS_LAC!$J$3,'Purchases by Location'!$K:$K,TEXT(WS_LAC!$H33,"00000000000000"))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Location'!$C:$C,WS_LAC!$J$3,'Purchases by Location'!$K:$K,TEXT(WS_LAC!$H34,"00000000000000"))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Location'!$C:$C,WS_LAC!$J$3,'Purchases by Location'!$K:$K,TEXT(WS_LAC!$H35,"00000000000000"))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Location'!$C:$C,WS_LAC!$J$3,'Purchases by Location'!$K:$K,TEXT(WS_LAC!$H36,"00000000000000"))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Location'!$C:$C,WS_LAC!$J$3,'Purchases by Location'!$K:$K,TEXT(WS_LAC!$H37,"00000000000000"))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Location'!$C:$C,WS_LAC!$J$3,'Purchases by Location'!$K:$K,TEXT(WS_LAC!$H38,"00000000000000"))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Location'!$C:$C,WS_LAC!$J$3,'Purchases by Location'!$K:$K,TEXT(WS_LAC!$H39,"00000000000000"))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Location'!$C:$C,WS_LAC!$J$3,'Purchases by Location'!$K:$K,TEXT(WS_LAC!$H40,"00000000000000"))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Location'!$C:$C,WS_LAC!$J$3,'Purchases by Location'!$K:$K,TEXT(WS_LAC!$H41,"00000000000000"))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Location'!$C:$C,WS_LAC!$J$3,'Purchases by Location'!$K:$K,TEXT(WS_LAC!$H42,"00000000000000"))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Location'!$C:$C,WS_LAC!$J$3,'Purchases by Location'!$K:$K,TEXT(WS_LAC!$H43,"00000000000000"))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Location'!$C:$C,WS_LAC!$J$3,'Purchases by Location'!$K:$K,TEXT(WS_LAC!$H44,"00000000000000"))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Location'!$C:$C,WS_LAC!$J$3,'Purchases by Location'!$K:$K,TEXT(WS_LAC!$H45,"00000000000000"))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Location'!$C:$C,WS_LAC!$J$3,'Purchases by Location'!$K:$K,TEXT(WS_LAC!$H46,"00000000000000"))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Location'!$C:$C,WS_LAC!$J$3,'Purchases by Location'!$K:$K,TEXT(WS_LAC!$H47,"00000000000000"))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Location'!$C:$C,WS_LAC!$J$3,'Purchases by Location'!$K:$K,TEXT(WS_LAC!$H48,"00000000000000"))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Location'!$C:$C,WS_LAC!$J$3,'Purchases by Location'!$K:$K,TEXT(WS_LAC!$H49,"00000000000000"))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Location'!$C:$C,WS_LAC!$J$3,'Purchases by Location'!$K:$K,TEXT(WS_LAC!$H50,"00000000000000"))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Location'!$C:$C,WS_LAC!$J$3,'Purchases by Location'!$K:$K,TEXT(WS_LAC!$H51,"00000000000000"))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Location'!$C:$C,WS_LAC!$J$3,'Purchases by Location'!$K:$K,TEXT(WS_LAC!$H52,"00000000000000"))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Location'!$C:$C,WS_LAC!$J$3,'Purchases by Location'!$K:$K,TEXT(WS_LAC!$H53,"00000000000000"))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Location'!$C:$C,WS_LAC!$J$3,'Purchases by Location'!$K:$K,TEXT(WS_LAC!$H54,"00000000000000"))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Location'!$C:$C,WS_LAC!$J$3,'Purchases by Location'!$K:$K,TEXT(WS_LAC!$H55,"00000000000000"))</f>
        <v>1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CORE-West-S.CA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Location'!$C:$C,WS_LAC!$J$3,'Purchases by Location'!$K:$K,TEXT(WS_LAC!$H61,"00000000000000"))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Location'!$C:$C,WS_LAC!$J$3,'Purchases by Location'!$K:$K,TEXT(WS_LAC!$H62,"00000000000000"))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Location'!$C:$C,WS_LAC!$J$3,'Purchases by Location'!$K:$K,TEXT(WS_LAC!$H63,"00000000000000"))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Location'!$C:$C,WS_LAC!$J$3,'Purchases by Location'!$K:$K,TEXT(WS_LAC!$H64,"00000000000000"))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Location'!$C:$C,WS_LAC!$J$3,'Purchases by Location'!$K:$K,TEXT(WS_LAC!$H65,"00000000000000"))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Location'!$C:$C,WS_LAC!$J$3,'Purchases by Location'!$K:$K,TEXT(WS_LAC!$H66,"00000000000000"))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Location'!$C:$C,WS_LAC!$J$3,'Purchases by Location'!$K:$K,TEXT(WS_LAC!$H67,"00000000000000"))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Location'!$C:$C,WS_LAC!$J$3,'Purchases by Location'!$K:$K,TEXT(WS_LAC!$H68,"00000000000000"))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Location'!$C:$C,WS_LAC!$J$3,'Purchases by Location'!$K:$K,TEXT(WS_LAC!$H69,"00000000000000"))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Location'!$C:$C,WS_LAC!$J$3,'Purchases by Location'!$K:$K,TEXT(WS_LAC!$H70,"00000000000000"))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Location'!$C:$C,WS_LAC!$J$3,'Purchases by Location'!$K:$K,TEXT(WS_LAC!$H71,"00000000000000"))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Location'!$C:$C,WS_LAC!$J$3,'Purchases by Location'!$K:$K,TEXT(WS_LAC!$H72,"00000000000000"))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Location'!$C:$C,WS_LAC!$J$3,'Purchases by Location'!$K:$K,TEXT(WS_LAC!$H73,"00000000000000"))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Location'!$C:$C,WS_LAC!$J$3,'Purchases by Location'!$K:$K,TEXT(WS_LAC!$H74,"00000000000000"))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Location'!$C:$C,WS_LAC!$J$3,'Purchases by Location'!$K:$K,TEXT(WS_LAC!$H75,"00000000000000"))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Location'!$C:$C,WS_LAC!$J$3,'Purchases by Location'!$K:$K,TEXT(WS_LAC!$H76,"00000000000000"))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Location'!$C:$C,WS_LAC!$J$3,'Purchases by Location'!$K:$K,TEXT(WS_LAC!$H77,"00000000000000"))</f>
        <v>1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Location'!$C:$C,WS_LAC!$J$3,'Purchases by Location'!$K:$K,TEXT(WS_LAC!$H78,"00000000000000"))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Location'!$C:$C,WS_LAC!$J$3,'Purchases by Location'!$K:$K,TEXT(WS_LAC!$H79,"00000000000000"))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Location'!$C:$C,WS_LAC!$J$3,'Purchases by Location'!$K:$K,TEXT(WS_LAC!$H80,"00000000000000"))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Location'!$C:$C,WS_LAC!$J$3,'Purchases by Location'!$K:$K,TEXT(WS_LAC!$H81,"00000000000000"))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Location'!$C:$C,WS_LAC!$J$3,'Purchases by Location'!$K:$K,TEXT(WS_LAC!$H82,"00000000000000"))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Location'!$C:$C,WS_LAC!$J$3,'Purchases by Location'!$K:$K,TEXT(WS_LAC!$H83,"00000000000000"))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Location'!$C:$C,WS_LAC!$J$3,'Purchases by Location'!$K:$K,TEXT(WS_LAC!$H84,"00000000000000"))</f>
        <v>1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Location'!$C:$C,WS_LAC!$J$3,'Purchases by Location'!$K:$K,TEXT(WS_LAC!$H85,"00000000000000"))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Location'!$C:$C,WS_LAC!$J$3,'Purchases by Location'!$K:$K,TEXT(WS_LAC!$H86,"00000000000000"))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Location'!$C:$C,WS_LAC!$J$3,'Purchases by Location'!$K:$K,TEXT(WS_LAC!$H87,"00000000000000"))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Location'!$C:$C,WS_LAC!$J$3,'Purchases by Location'!$K:$K,TEXT(WS_LAC!$H88,"00000000000000"))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Location'!$C:$C,WS_LAC!$J$3,'Purchases by Location'!$K:$K,TEXT(WS_LAC!$H89,"00000000000000"))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Location'!$C:$C,WS_LAC!$J$3,'Purchases by Location'!$K:$K,TEXT(WS_LAC!$H90,"00000000000000"))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Location'!$C:$C,WS_LAC!$J$3,'Purchases by Location'!$K:$K,TEXT(WS_LAC!$H91,"00000000000000"))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Location'!$C:$C,WS_LAC!$J$3,'Purchases by Location'!$K:$K,TEXT(WS_LAC!$H92,"00000000000000"))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Location'!$C:$C,WS_LAC!$J$3,'Purchases by Location'!$K:$K,TEXT(WS_LAC!$H93,"00000000000000"))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Location'!$C:$C,WS_LAC!$J$3,'Purchases by Location'!$K:$K,TEXT(WS_LAC!$H94,"00000000000000"))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Location'!$C:$C,WS_LAC!$J$3,'Purchases by Location'!$K:$K,TEXT(WS_LAC!$H95,"00000000000000"))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Location'!$C:$C,WS_LAC!$J$3,'Purchases by Location'!$K:$K,TEXT(WS_LAC!$H96,"00000000000000"))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Location'!$C:$C,WS_LAC!$J$3,'Purchases by Location'!$K:$K,TEXT(WS_LAC!$H97,"00000000000000"))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Location'!$C:$C,WS_LAC!$J$3,'Purchases by Location'!$K:$K,TEXT(WS_LAC!$H98,"00000000000000"))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Location'!$C:$C,WS_LAC!$J$3,'Purchases by Location'!$K:$K,TEXT(WS_LAC!$H99,"00000000000000"))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Location'!$C:$C,WS_LAC!$J$3,'Purchases by Location'!$K:$K,TEXT(WS_LAC!$H101,"00000000000000"))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Location'!$C:$C,WS_LAC!$J$3,'Purchases by Location'!$K:$K,TEXT(WS_LAC!$H102,"00000000000000"))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Location'!$C:$C,WS_LAC!$J$3,'Purchases by Location'!$K:$K,TEXT(WS_LAC!$H103,"00000000000000"))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Location'!$C:$C,WS_LAC!$J$3,'Purchases by Location'!$K:$K,TEXT(WS_LAC!$H104,"00000000000000"))</f>
        <v>1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Location'!$C:$C,WS_LAC!$J$3,'Purchases by Location'!$K:$K,TEXT(WS_LAC!$H105,"00000000000000"))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Location'!$C:$C,WS_LAC!$J$3,'Purchases by Location'!$K:$K,TEXT(WS_LAC!$H106,"00000000000000"))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Location'!$C:$C,WS_LAC!$J$3,'Purchases by Location'!$K:$K,TEXT(WS_LAC!$H107,"00000000000000"))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CORE-West-S.CA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oHnXcMWesy7LzpvbxgDZAcc02qYK4Tv1rgq4RXHZrtWOEp5boqav8PCebHsk9VW0t/SHOgBwLMTPP2PvyHX/8w==" saltValue="WzSpaTw/hH8sLCmXoPYrb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10" priority="15">
      <formula>$H10&gt;0</formula>
    </cfRule>
  </conditionalFormatting>
  <conditionalFormatting sqref="A108:A112">
    <cfRule type="expression" dxfId="209" priority="3">
      <formula>$G108&gt;0</formula>
    </cfRule>
  </conditionalFormatting>
  <conditionalFormatting sqref="A13:F55 A61:F107 A56:A60 D56:E60">
    <cfRule type="expression" dxfId="208" priority="9">
      <formula>$G13&gt;0</formula>
    </cfRule>
  </conditionalFormatting>
  <conditionalFormatting sqref="B13:B23">
    <cfRule type="duplicateValues" dxfId="207" priority="19"/>
  </conditionalFormatting>
  <conditionalFormatting sqref="B28">
    <cfRule type="duplicateValues" dxfId="206" priority="10"/>
  </conditionalFormatting>
  <conditionalFormatting sqref="B29:B33">
    <cfRule type="duplicateValues" dxfId="205" priority="11"/>
  </conditionalFormatting>
  <conditionalFormatting sqref="B40">
    <cfRule type="duplicateValues" dxfId="204" priority="12"/>
  </conditionalFormatting>
  <conditionalFormatting sqref="B44">
    <cfRule type="duplicateValues" dxfId="203" priority="8"/>
    <cfRule type="duplicateValues" dxfId="202" priority="13"/>
  </conditionalFormatting>
  <conditionalFormatting sqref="B48">
    <cfRule type="duplicateValues" dxfId="201" priority="7"/>
    <cfRule type="duplicateValues" dxfId="200" priority="14"/>
  </conditionalFormatting>
  <conditionalFormatting sqref="B62:B67">
    <cfRule type="duplicateValues" dxfId="199" priority="6"/>
  </conditionalFormatting>
  <conditionalFormatting sqref="B71">
    <cfRule type="duplicateValues" dxfId="198" priority="18"/>
  </conditionalFormatting>
  <conditionalFormatting sqref="B72:B85 B89:B99 B62:B70">
    <cfRule type="duplicateValues" dxfId="197" priority="21"/>
  </conditionalFormatting>
  <conditionalFormatting sqref="B86 B88">
    <cfRule type="duplicateValues" dxfId="196" priority="17"/>
  </conditionalFormatting>
  <conditionalFormatting sqref="B87 B34:B39 B25:B27 B49:B55 B45:B47 B41:B43">
    <cfRule type="duplicateValues" dxfId="195" priority="20"/>
  </conditionalFormatting>
  <conditionalFormatting sqref="B89:B91">
    <cfRule type="duplicateValues" dxfId="194" priority="5"/>
  </conditionalFormatting>
  <conditionalFormatting sqref="B93:B96">
    <cfRule type="duplicateValues" dxfId="193" priority="4"/>
  </conditionalFormatting>
  <conditionalFormatting sqref="B101:B107">
    <cfRule type="duplicateValues" dxfId="192" priority="16"/>
  </conditionalFormatting>
  <conditionalFormatting sqref="D110:D112">
    <cfRule type="expression" dxfId="191" priority="1">
      <formula>$G110&gt;0</formula>
    </cfRule>
  </conditionalFormatting>
  <conditionalFormatting sqref="D108:E109">
    <cfRule type="expression" dxfId="190" priority="2">
      <formula>$G108&gt;0</formula>
    </cfRule>
  </conditionalFormatting>
  <hyperlinks>
    <hyperlink ref="J1" location="Contents!A1" display="Back to Contents" xr:uid="{3B113F24-C7F9-4A6F-A932-C45916B8709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484926-1B91-4935-A30F-5E99C1706087}">
          <x14:formula1>
            <xm:f>Locations!$L:$L</xm:f>
          </x14:formula1>
          <xm:sqref>J2:M2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93161-1E22-4DF8-B5FD-A6803E42713E}">
  <sheetPr codeName="Sheet69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1544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000008500030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SW_MNT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Montana, MT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Location'!$C:$C,WS_MNT!$J$3,'Purchases by Location'!$K:$K,TEXT(WS_MNT!$H13,"00000000000000"))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Location'!$C:$C,WS_MNT!$J$3,'Purchases by Location'!$K:$K,TEXT(WS_MNT!$H14,"00000000000000"))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Location'!$C:$C,WS_MNT!$J$3,'Purchases by Location'!$K:$K,TEXT(WS_MNT!$H15,"00000000000000"))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Location'!$C:$C,WS_MNT!$J$3,'Purchases by Location'!$K:$K,TEXT(WS_MNT!$H16,"00000000000000"))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Location'!$C:$C,WS_MNT!$J$3,'Purchases by Location'!$K:$K,TEXT(WS_MNT!$H17,"00000000000000"))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Location'!$C:$C,WS_MNT!$J$3,'Purchases by Location'!$K:$K,TEXT(WS_MNT!$H18,"00000000000000"))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Location'!$C:$C,WS_MNT!$J$3,'Purchases by Location'!$K:$K,TEXT(WS_MNT!$H19,"00000000000000"))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Location'!$C:$C,WS_MNT!$J$3,'Purchases by Location'!$K:$K,TEXT(WS_MNT!$H20,"00000000000000"))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Location'!$C:$C,WS_MNT!$J$3,'Purchases by Location'!$K:$K,TEXT(WS_MNT!$H21,"00000000000000"))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Location'!$C:$C,WS_MNT!$J$3,'Purchases by Location'!$K:$K,TEXT(WS_MNT!$H22,"00000000000000"))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Location'!$C:$C,WS_MNT!$J$3,'Purchases by Location'!$K:$K,TEXT(WS_MNT!$H23,"00000000000000"))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Location'!$C:$C,WS_MNT!$J$3,'Purchases by Location'!$K:$K,TEXT(WS_MNT!$H25,"00000000000000"))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Location'!$C:$C,WS_MNT!$J$3,'Purchases by Location'!$K:$K,TEXT(WS_MNT!$H26,"00000000000000"))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Location'!$C:$C,WS_MNT!$J$3,'Purchases by Location'!$K:$K,TEXT(WS_MNT!$H27,"00000000000000"))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Location'!$C:$C,WS_MNT!$J$3,'Purchases by Location'!$K:$K,TEXT(WS_MNT!$H28,"00000000000000"))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Location'!$C:$C,WS_MNT!$J$3,'Purchases by Location'!$K:$K,TEXT(WS_MNT!$H29,"00000000000000"))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Location'!$C:$C,WS_MNT!$J$3,'Purchases by Location'!$K:$K,TEXT(WS_MNT!$H30,"00000000000000"))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Location'!$C:$C,WS_MNT!$J$3,'Purchases by Location'!$K:$K,TEXT(WS_MNT!$H31,"00000000000000"))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Location'!$C:$C,WS_MNT!$J$3,'Purchases by Location'!$K:$K,TEXT(WS_MNT!$H32,"00000000000000"))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Location'!$C:$C,WS_MNT!$J$3,'Purchases by Location'!$K:$K,TEXT(WS_MNT!$H33,"00000000000000"))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Location'!$C:$C,WS_MNT!$J$3,'Purchases by Location'!$K:$K,TEXT(WS_MNT!$H34,"00000000000000"))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Location'!$C:$C,WS_MNT!$J$3,'Purchases by Location'!$K:$K,TEXT(WS_MNT!$H35,"00000000000000"))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Location'!$C:$C,WS_MNT!$J$3,'Purchases by Location'!$K:$K,TEXT(WS_MNT!$H36,"00000000000000"))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Location'!$C:$C,WS_MNT!$J$3,'Purchases by Location'!$K:$K,TEXT(WS_MNT!$H37,"00000000000000"))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Location'!$C:$C,WS_MNT!$J$3,'Purchases by Location'!$K:$K,TEXT(WS_MNT!$H38,"00000000000000"))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Location'!$C:$C,WS_MNT!$J$3,'Purchases by Location'!$K:$K,TEXT(WS_MNT!$H39,"00000000000000"))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Location'!$C:$C,WS_MNT!$J$3,'Purchases by Location'!$K:$K,TEXT(WS_MNT!$H40,"00000000000000"))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Location'!$C:$C,WS_MNT!$J$3,'Purchases by Location'!$K:$K,TEXT(WS_MNT!$H41,"00000000000000"))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Location'!$C:$C,WS_MNT!$J$3,'Purchases by Location'!$K:$K,TEXT(WS_MNT!$H42,"00000000000000"))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Location'!$C:$C,WS_MNT!$J$3,'Purchases by Location'!$K:$K,TEXT(WS_MNT!$H43,"00000000000000"))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Location'!$C:$C,WS_MNT!$J$3,'Purchases by Location'!$K:$K,TEXT(WS_MNT!$H44,"00000000000000"))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Location'!$C:$C,WS_MNT!$J$3,'Purchases by Location'!$K:$K,TEXT(WS_MNT!$H45,"00000000000000"))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Location'!$C:$C,WS_MNT!$J$3,'Purchases by Location'!$K:$K,TEXT(WS_MNT!$H46,"00000000000000"))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Location'!$C:$C,WS_MNT!$J$3,'Purchases by Location'!$K:$K,TEXT(WS_MNT!$H47,"00000000000000"))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Location'!$C:$C,WS_MNT!$J$3,'Purchases by Location'!$K:$K,TEXT(WS_MNT!$H48,"00000000000000"))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Location'!$C:$C,WS_MNT!$J$3,'Purchases by Location'!$K:$K,TEXT(WS_MNT!$H49,"00000000000000"))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Location'!$C:$C,WS_MNT!$J$3,'Purchases by Location'!$K:$K,TEXT(WS_MNT!$H50,"00000000000000"))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Location'!$C:$C,WS_MNT!$J$3,'Purchases by Location'!$K:$K,TEXT(WS_MNT!$H51,"00000000000000"))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Location'!$C:$C,WS_MNT!$J$3,'Purchases by Location'!$K:$K,TEXT(WS_MNT!$H52,"00000000000000"))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Location'!$C:$C,WS_MNT!$J$3,'Purchases by Location'!$K:$K,TEXT(WS_MNT!$H53,"00000000000000"))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Location'!$C:$C,WS_MNT!$J$3,'Purchases by Location'!$K:$K,TEXT(WS_MNT!$H54,"00000000000000"))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Location'!$C:$C,WS_MNT!$J$3,'Purchases by Location'!$K:$K,TEXT(WS_MNT!$H55,"00000000000000"))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CORE-West-ID, MT, UT, WY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Location'!$C:$C,WS_MNT!$J$3,'Purchases by Location'!$K:$K,TEXT(WS_MNT!$H61,"00000000000000"))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Location'!$C:$C,WS_MNT!$J$3,'Purchases by Location'!$K:$K,TEXT(WS_MNT!$H62,"00000000000000"))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Location'!$C:$C,WS_MNT!$J$3,'Purchases by Location'!$K:$K,TEXT(WS_MNT!$H63,"00000000000000"))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Location'!$C:$C,WS_MNT!$J$3,'Purchases by Location'!$K:$K,TEXT(WS_MNT!$H64,"00000000000000"))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Location'!$C:$C,WS_MNT!$J$3,'Purchases by Location'!$K:$K,TEXT(WS_MNT!$H65,"00000000000000"))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Location'!$C:$C,WS_MNT!$J$3,'Purchases by Location'!$K:$K,TEXT(WS_MNT!$H66,"00000000000000"))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Location'!$C:$C,WS_MNT!$J$3,'Purchases by Location'!$K:$K,TEXT(WS_MNT!$H67,"00000000000000"))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Location'!$C:$C,WS_MNT!$J$3,'Purchases by Location'!$K:$K,TEXT(WS_MNT!$H68,"00000000000000"))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Location'!$C:$C,WS_MNT!$J$3,'Purchases by Location'!$K:$K,TEXT(WS_MNT!$H69,"00000000000000"))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Location'!$C:$C,WS_MNT!$J$3,'Purchases by Location'!$K:$K,TEXT(WS_MNT!$H70,"00000000000000"))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Location'!$C:$C,WS_MNT!$J$3,'Purchases by Location'!$K:$K,TEXT(WS_MNT!$H71,"00000000000000"))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Location'!$C:$C,WS_MNT!$J$3,'Purchases by Location'!$K:$K,TEXT(WS_MNT!$H72,"00000000000000"))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Location'!$C:$C,WS_MNT!$J$3,'Purchases by Location'!$K:$K,TEXT(WS_MNT!$H73,"00000000000000"))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Location'!$C:$C,WS_MNT!$J$3,'Purchases by Location'!$K:$K,TEXT(WS_MNT!$H74,"00000000000000"))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Location'!$C:$C,WS_MNT!$J$3,'Purchases by Location'!$K:$K,TEXT(WS_MNT!$H75,"00000000000000"))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Location'!$C:$C,WS_MNT!$J$3,'Purchases by Location'!$K:$K,TEXT(WS_MNT!$H76,"00000000000000"))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Location'!$C:$C,WS_MNT!$J$3,'Purchases by Location'!$K:$K,TEXT(WS_MNT!$H77,"00000000000000"))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Location'!$C:$C,WS_MNT!$J$3,'Purchases by Location'!$K:$K,TEXT(WS_MNT!$H78,"00000000000000"))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Location'!$C:$C,WS_MNT!$J$3,'Purchases by Location'!$K:$K,TEXT(WS_MNT!$H79,"00000000000000"))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Location'!$C:$C,WS_MNT!$J$3,'Purchases by Location'!$K:$K,TEXT(WS_MNT!$H80,"00000000000000"))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Location'!$C:$C,WS_MNT!$J$3,'Purchases by Location'!$K:$K,TEXT(WS_MNT!$H81,"00000000000000"))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Location'!$C:$C,WS_MNT!$J$3,'Purchases by Location'!$K:$K,TEXT(WS_MNT!$H82,"00000000000000"))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Location'!$C:$C,WS_MNT!$J$3,'Purchases by Location'!$K:$K,TEXT(WS_MNT!$H83,"00000000000000"))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Location'!$C:$C,WS_MNT!$J$3,'Purchases by Location'!$K:$K,TEXT(WS_MNT!$H84,"00000000000000"))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Location'!$C:$C,WS_MNT!$J$3,'Purchases by Location'!$K:$K,TEXT(WS_MNT!$H85,"00000000000000"))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Location'!$C:$C,WS_MNT!$J$3,'Purchases by Location'!$K:$K,TEXT(WS_MNT!$H86,"00000000000000"))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Location'!$C:$C,WS_MNT!$J$3,'Purchases by Location'!$K:$K,TEXT(WS_MNT!$H87,"00000000000000"))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Location'!$C:$C,WS_MNT!$J$3,'Purchases by Location'!$K:$K,TEXT(WS_MNT!$H88,"00000000000000"))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Location'!$C:$C,WS_MNT!$J$3,'Purchases by Location'!$K:$K,TEXT(WS_MNT!$H89,"00000000000000"))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Location'!$C:$C,WS_MNT!$J$3,'Purchases by Location'!$K:$K,TEXT(WS_MNT!$H90,"00000000000000"))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Location'!$C:$C,WS_MNT!$J$3,'Purchases by Location'!$K:$K,TEXT(WS_MNT!$H91,"00000000000000"))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Location'!$C:$C,WS_MNT!$J$3,'Purchases by Location'!$K:$K,TEXT(WS_MNT!$H92,"00000000000000"))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Location'!$C:$C,WS_MNT!$J$3,'Purchases by Location'!$K:$K,TEXT(WS_MNT!$H93,"00000000000000"))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Location'!$C:$C,WS_MNT!$J$3,'Purchases by Location'!$K:$K,TEXT(WS_MNT!$H94,"00000000000000"))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Location'!$C:$C,WS_MNT!$J$3,'Purchases by Location'!$K:$K,TEXT(WS_MNT!$H95,"00000000000000"))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Location'!$C:$C,WS_MNT!$J$3,'Purchases by Location'!$K:$K,TEXT(WS_MNT!$H96,"00000000000000"))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Location'!$C:$C,WS_MNT!$J$3,'Purchases by Location'!$K:$K,TEXT(WS_MNT!$H97,"00000000000000"))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Location'!$C:$C,WS_MNT!$J$3,'Purchases by Location'!$K:$K,TEXT(WS_MNT!$H98,"00000000000000"))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Location'!$C:$C,WS_MNT!$J$3,'Purchases by Location'!$K:$K,TEXT(WS_MNT!$H99,"00000000000000"))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Location'!$C:$C,WS_MNT!$J$3,'Purchases by Location'!$K:$K,TEXT(WS_MNT!$H101,"00000000000000"))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Location'!$C:$C,WS_MNT!$J$3,'Purchases by Location'!$K:$K,TEXT(WS_MNT!$H102,"00000000000000"))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Location'!$C:$C,WS_MNT!$J$3,'Purchases by Location'!$K:$K,TEXT(WS_MNT!$H103,"00000000000000"))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Location'!$C:$C,WS_MNT!$J$3,'Purchases by Location'!$K:$K,TEXT(WS_MNT!$H104,"00000000000000"))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Location'!$C:$C,WS_MNT!$J$3,'Purchases by Location'!$K:$K,TEXT(WS_MNT!$H105,"00000000000000"))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Location'!$C:$C,WS_MNT!$J$3,'Purchases by Location'!$K:$K,TEXT(WS_MNT!$H106,"00000000000000"))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Location'!$C:$C,WS_MNT!$J$3,'Purchases by Location'!$K:$K,TEXT(WS_MNT!$H107,"00000000000000"))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CORE-West-ID, MT, UT, WY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1fgMbXimBp5MwPO8pKgeLiNE0CzpEYrZuUbAWzpJfmbOyFl44kEOOYgViYogNB686kK579VPEJUIkqIHBRDkHA==" saltValue="FaLoCe5hU63CyRcesEU/c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89" priority="15">
      <formula>$H10&gt;0</formula>
    </cfRule>
  </conditionalFormatting>
  <conditionalFormatting sqref="A108:A112">
    <cfRule type="expression" dxfId="188" priority="3">
      <formula>$G108&gt;0</formula>
    </cfRule>
  </conditionalFormatting>
  <conditionalFormatting sqref="A13:F55 A61:F107 A56:A60 D56:E60">
    <cfRule type="expression" dxfId="187" priority="9">
      <formula>$G13&gt;0</formula>
    </cfRule>
  </conditionalFormatting>
  <conditionalFormatting sqref="B13:B23">
    <cfRule type="duplicateValues" dxfId="186" priority="19"/>
  </conditionalFormatting>
  <conditionalFormatting sqref="B28">
    <cfRule type="duplicateValues" dxfId="185" priority="10"/>
  </conditionalFormatting>
  <conditionalFormatting sqref="B29:B33">
    <cfRule type="duplicateValues" dxfId="184" priority="11"/>
  </conditionalFormatting>
  <conditionalFormatting sqref="B40">
    <cfRule type="duplicateValues" dxfId="183" priority="12"/>
  </conditionalFormatting>
  <conditionalFormatting sqref="B44">
    <cfRule type="duplicateValues" dxfId="182" priority="8"/>
    <cfRule type="duplicateValues" dxfId="181" priority="13"/>
  </conditionalFormatting>
  <conditionalFormatting sqref="B48">
    <cfRule type="duplicateValues" dxfId="180" priority="7"/>
    <cfRule type="duplicateValues" dxfId="179" priority="14"/>
  </conditionalFormatting>
  <conditionalFormatting sqref="B62:B67">
    <cfRule type="duplicateValues" dxfId="178" priority="6"/>
  </conditionalFormatting>
  <conditionalFormatting sqref="B71">
    <cfRule type="duplicateValues" dxfId="177" priority="18"/>
  </conditionalFormatting>
  <conditionalFormatting sqref="B72:B85 B89:B99 B62:B70">
    <cfRule type="duplicateValues" dxfId="176" priority="21"/>
  </conditionalFormatting>
  <conditionalFormatting sqref="B86 B88">
    <cfRule type="duplicateValues" dxfId="175" priority="17"/>
  </conditionalFormatting>
  <conditionalFormatting sqref="B87 B34:B39 B25:B27 B49:B55 B45:B47 B41:B43">
    <cfRule type="duplicateValues" dxfId="174" priority="20"/>
  </conditionalFormatting>
  <conditionalFormatting sqref="B89:B91">
    <cfRule type="duplicateValues" dxfId="173" priority="5"/>
  </conditionalFormatting>
  <conditionalFormatting sqref="B93:B96">
    <cfRule type="duplicateValues" dxfId="172" priority="4"/>
  </conditionalFormatting>
  <conditionalFormatting sqref="B101:B107">
    <cfRule type="duplicateValues" dxfId="171" priority="16"/>
  </conditionalFormatting>
  <conditionalFormatting sqref="D110:D112">
    <cfRule type="expression" dxfId="170" priority="1">
      <formula>$G110&gt;0</formula>
    </cfRule>
  </conditionalFormatting>
  <conditionalFormatting sqref="D108:E109">
    <cfRule type="expression" dxfId="169" priority="2">
      <formula>$G108&gt;0</formula>
    </cfRule>
  </conditionalFormatting>
  <hyperlinks>
    <hyperlink ref="J1" location="Contents!A1" display="Back to Contents" xr:uid="{A9AAC367-0C46-46AA-8E98-0FCF7AA02E9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2D5FE2-D374-4B86-A093-07B2783F36EA}">
          <x14:formula1>
            <xm:f>Locations!$L:$L</xm:f>
          </x14:formula1>
          <xm:sqref>J2:M2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48A6-2E6B-4F67-9370-43B62A41F6B2}">
  <sheetPr codeName="Sheet7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1373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000008500012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CN_BRB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Baraboo, WI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Location'!$C:$C,CN_BRB!$J$3,'Purchases by Location'!$K:$K,TEXT(CN_BRB!$H13,"00000000000000"))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Location'!$C:$C,CN_BRB!$J$3,'Purchases by Location'!$K:$K,TEXT(CN_BRB!$H14,"00000000000000"))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Location'!$C:$C,CN_BRB!$J$3,'Purchases by Location'!$K:$K,TEXT(CN_BRB!$H15,"00000000000000"))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Location'!$C:$C,CN_BRB!$J$3,'Purchases by Location'!$K:$K,TEXT(CN_BRB!$H16,"00000000000000"))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Location'!$C:$C,CN_BRB!$J$3,'Purchases by Location'!$K:$K,TEXT(CN_BRB!$H17,"00000000000000"))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Location'!$C:$C,CN_BRB!$J$3,'Purchases by Location'!$K:$K,TEXT(CN_BRB!$H18,"00000000000000"))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Location'!$C:$C,CN_BRB!$J$3,'Purchases by Location'!$K:$K,TEXT(CN_BRB!$H19,"00000000000000"))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Location'!$C:$C,CN_BRB!$J$3,'Purchases by Location'!$K:$K,TEXT(CN_BRB!$H20,"00000000000000"))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Location'!$C:$C,CN_BRB!$J$3,'Purchases by Location'!$K:$K,TEXT(CN_BRB!$H21,"00000000000000"))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Location'!$C:$C,CN_BRB!$J$3,'Purchases by Location'!$K:$K,TEXT(CN_BRB!$H22,"00000000000000"))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Location'!$C:$C,CN_BRB!$J$3,'Purchases by Location'!$K:$K,TEXT(CN_BRB!$H23,"00000000000000"))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Location'!$C:$C,CN_BRB!$J$3,'Purchases by Location'!$K:$K,TEXT(CN_BRB!$H25,"00000000000000"))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Location'!$C:$C,CN_BRB!$J$3,'Purchases by Location'!$K:$K,TEXT(CN_BRB!$H26,"00000000000000"))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Location'!$C:$C,CN_BRB!$J$3,'Purchases by Location'!$K:$K,TEXT(CN_BRB!$H27,"00000000000000"))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Location'!$C:$C,CN_BRB!$J$3,'Purchases by Location'!$K:$K,TEXT(CN_BRB!$H28,"00000000000000"))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Location'!$C:$C,CN_BRB!$J$3,'Purchases by Location'!$K:$K,TEXT(CN_BRB!$H29,"00000000000000"))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Location'!$C:$C,CN_BRB!$J$3,'Purchases by Location'!$K:$K,TEXT(CN_BRB!$H30,"00000000000000"))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Location'!$C:$C,CN_BRB!$J$3,'Purchases by Location'!$K:$K,TEXT(CN_BRB!$H31,"00000000000000"))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Location'!$C:$C,CN_BRB!$J$3,'Purchases by Location'!$K:$K,TEXT(CN_BRB!$H32,"00000000000000"))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Location'!$C:$C,CN_BRB!$J$3,'Purchases by Location'!$K:$K,TEXT(CN_BRB!$H33,"00000000000000"))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Location'!$C:$C,CN_BRB!$J$3,'Purchases by Location'!$K:$K,TEXT(CN_BRB!$H34,"00000000000000"))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Location'!$C:$C,CN_BRB!$J$3,'Purchases by Location'!$K:$K,TEXT(CN_BRB!$H35,"00000000000000"))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Location'!$C:$C,CN_BRB!$J$3,'Purchases by Location'!$K:$K,TEXT(CN_BRB!$H36,"00000000000000"))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Location'!$C:$C,CN_BRB!$J$3,'Purchases by Location'!$K:$K,TEXT(CN_BRB!$H37,"00000000000000"))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Location'!$C:$C,CN_BRB!$J$3,'Purchases by Location'!$K:$K,TEXT(CN_BRB!$H38,"00000000000000"))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Location'!$C:$C,CN_BRB!$J$3,'Purchases by Location'!$K:$K,TEXT(CN_BRB!$H39,"00000000000000"))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Location'!$C:$C,CN_BRB!$J$3,'Purchases by Location'!$K:$K,TEXT(CN_BRB!$H40,"00000000000000"))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Location'!$C:$C,CN_BRB!$J$3,'Purchases by Location'!$K:$K,TEXT(CN_BRB!$H41,"00000000000000"))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Location'!$C:$C,CN_BRB!$J$3,'Purchases by Location'!$K:$K,TEXT(CN_BRB!$H42,"00000000000000"))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Location'!$C:$C,CN_BRB!$J$3,'Purchases by Location'!$K:$K,TEXT(CN_BRB!$H43,"00000000000000"))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Location'!$C:$C,CN_BRB!$J$3,'Purchases by Location'!$K:$K,TEXT(CN_BRB!$H44,"00000000000000"))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Location'!$C:$C,CN_BRB!$J$3,'Purchases by Location'!$K:$K,TEXT(CN_BRB!$H45,"00000000000000"))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Location'!$C:$C,CN_BRB!$J$3,'Purchases by Location'!$K:$K,TEXT(CN_BRB!$H46,"00000000000000"))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Location'!$C:$C,CN_BRB!$J$3,'Purchases by Location'!$K:$K,TEXT(CN_BRB!$H47,"00000000000000"))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Location'!$C:$C,CN_BRB!$J$3,'Purchases by Location'!$K:$K,TEXT(CN_BRB!$H48,"00000000000000"))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Location'!$C:$C,CN_BRB!$J$3,'Purchases by Location'!$K:$K,TEXT(CN_BRB!$H49,"00000000000000"))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Location'!$C:$C,CN_BRB!$J$3,'Purchases by Location'!$K:$K,TEXT(CN_BRB!$H50,"00000000000000"))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Location'!$C:$C,CN_BRB!$J$3,'Purchases by Location'!$K:$K,TEXT(CN_BRB!$H51,"00000000000000"))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Location'!$C:$C,CN_BRB!$J$3,'Purchases by Location'!$K:$K,TEXT(CN_BRB!$H52,"00000000000000"))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Location'!$C:$C,CN_BRB!$J$3,'Purchases by Location'!$K:$K,TEXT(CN_BRB!$H53,"00000000000000"))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Location'!$C:$C,CN_BRB!$J$3,'Purchases by Location'!$K:$K,TEXT(CN_BRB!$H54,"00000000000000"))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Location'!$C:$C,CN_BRB!$J$3,'Purchases by Location'!$K:$K,TEXT(CN_BRB!$H55,"00000000000000"))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Affinity-MW-WI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Location'!$C:$C,CN_BRB!$J$3,'Purchases by Location'!$K:$K,TEXT(CN_BRB!$H61,"00000000000000"))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Location'!$C:$C,CN_BRB!$J$3,'Purchases by Location'!$K:$K,TEXT(CN_BRB!$H62,"00000000000000"))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Location'!$C:$C,CN_BRB!$J$3,'Purchases by Location'!$K:$K,TEXT(CN_BRB!$H63,"00000000000000"))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Location'!$C:$C,CN_BRB!$J$3,'Purchases by Location'!$K:$K,TEXT(CN_BRB!$H64,"00000000000000"))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Location'!$C:$C,CN_BRB!$J$3,'Purchases by Location'!$K:$K,TEXT(CN_BRB!$H65,"00000000000000"))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Location'!$C:$C,CN_BRB!$J$3,'Purchases by Location'!$K:$K,TEXT(CN_BRB!$H66,"00000000000000"))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Location'!$C:$C,CN_BRB!$J$3,'Purchases by Location'!$K:$K,TEXT(CN_BRB!$H67,"00000000000000"))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Location'!$C:$C,CN_BRB!$J$3,'Purchases by Location'!$K:$K,TEXT(CN_BRB!$H68,"00000000000000"))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Location'!$C:$C,CN_BRB!$J$3,'Purchases by Location'!$K:$K,TEXT(CN_BRB!$H69,"00000000000000"))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Location'!$C:$C,CN_BRB!$J$3,'Purchases by Location'!$K:$K,TEXT(CN_BRB!$H70,"00000000000000"))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Location'!$C:$C,CN_BRB!$J$3,'Purchases by Location'!$K:$K,TEXT(CN_BRB!$H71,"00000000000000"))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Location'!$C:$C,CN_BRB!$J$3,'Purchases by Location'!$K:$K,TEXT(CN_BRB!$H72,"00000000000000"))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Location'!$C:$C,CN_BRB!$J$3,'Purchases by Location'!$K:$K,TEXT(CN_BRB!$H73,"00000000000000"))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Location'!$C:$C,CN_BRB!$J$3,'Purchases by Location'!$K:$K,TEXT(CN_BRB!$H74,"00000000000000"))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Location'!$C:$C,CN_BRB!$J$3,'Purchases by Location'!$K:$K,TEXT(CN_BRB!$H75,"00000000000000"))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Location'!$C:$C,CN_BRB!$J$3,'Purchases by Location'!$K:$K,TEXT(CN_BRB!$H76,"00000000000000"))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Location'!$C:$C,CN_BRB!$J$3,'Purchases by Location'!$K:$K,TEXT(CN_BRB!$H77,"00000000000000"))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Location'!$C:$C,CN_BRB!$J$3,'Purchases by Location'!$K:$K,TEXT(CN_BRB!$H78,"00000000000000"))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Location'!$C:$C,CN_BRB!$J$3,'Purchases by Location'!$K:$K,TEXT(CN_BRB!$H79,"00000000000000"))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Location'!$C:$C,CN_BRB!$J$3,'Purchases by Location'!$K:$K,TEXT(CN_BRB!$H80,"00000000000000"))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Location'!$C:$C,CN_BRB!$J$3,'Purchases by Location'!$K:$K,TEXT(CN_BRB!$H81,"00000000000000"))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Location'!$C:$C,CN_BRB!$J$3,'Purchases by Location'!$K:$K,TEXT(CN_BRB!$H82,"00000000000000"))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Location'!$C:$C,CN_BRB!$J$3,'Purchases by Location'!$K:$K,TEXT(CN_BRB!$H83,"00000000000000"))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Location'!$C:$C,CN_BRB!$J$3,'Purchases by Location'!$K:$K,TEXT(CN_BRB!$H84,"00000000000000"))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Location'!$C:$C,CN_BRB!$J$3,'Purchases by Location'!$K:$K,TEXT(CN_BRB!$H85,"00000000000000"))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Location'!$C:$C,CN_BRB!$J$3,'Purchases by Location'!$K:$K,TEXT(CN_BRB!$H86,"00000000000000"))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Location'!$C:$C,CN_BRB!$J$3,'Purchases by Location'!$K:$K,TEXT(CN_BRB!$H87,"00000000000000"))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Location'!$C:$C,CN_BRB!$J$3,'Purchases by Location'!$K:$K,TEXT(CN_BRB!$H88,"00000000000000"))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Location'!$C:$C,CN_BRB!$J$3,'Purchases by Location'!$K:$K,TEXT(CN_BRB!$H89,"00000000000000"))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Location'!$C:$C,CN_BRB!$J$3,'Purchases by Location'!$K:$K,TEXT(CN_BRB!$H90,"00000000000000"))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Location'!$C:$C,CN_BRB!$J$3,'Purchases by Location'!$K:$K,TEXT(CN_BRB!$H91,"00000000000000"))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Location'!$C:$C,CN_BRB!$J$3,'Purchases by Location'!$K:$K,TEXT(CN_BRB!$H92,"00000000000000"))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Location'!$C:$C,CN_BRB!$J$3,'Purchases by Location'!$K:$K,TEXT(CN_BRB!$H93,"00000000000000"))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Location'!$C:$C,CN_BRB!$J$3,'Purchases by Location'!$K:$K,TEXT(CN_BRB!$H94,"00000000000000"))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Location'!$C:$C,CN_BRB!$J$3,'Purchases by Location'!$K:$K,TEXT(CN_BRB!$H95,"00000000000000"))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Location'!$C:$C,CN_BRB!$J$3,'Purchases by Location'!$K:$K,TEXT(CN_BRB!$H96,"00000000000000"))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Location'!$C:$C,CN_BRB!$J$3,'Purchases by Location'!$K:$K,TEXT(CN_BRB!$H97,"00000000000000"))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Location'!$C:$C,CN_BRB!$J$3,'Purchases by Location'!$K:$K,TEXT(CN_BRB!$H98,"00000000000000"))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Location'!$C:$C,CN_BRB!$J$3,'Purchases by Location'!$K:$K,TEXT(CN_BRB!$H99,"00000000000000"))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Location'!$C:$C,CN_BRB!$J$3,'Purchases by Location'!$K:$K,TEXT(CN_BRB!$H101,"00000000000000"))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Location'!$C:$C,CN_BRB!$J$3,'Purchases by Location'!$K:$K,TEXT(CN_BRB!$H102,"00000000000000"))</f>
        <v>2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Location'!$C:$C,CN_BRB!$J$3,'Purchases by Location'!$K:$K,TEXT(CN_BRB!$H103,"00000000000000"))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Location'!$C:$C,CN_BRB!$J$3,'Purchases by Location'!$K:$K,TEXT(CN_BRB!$H104,"00000000000000"))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Location'!$C:$C,CN_BRB!$J$3,'Purchases by Location'!$K:$K,TEXT(CN_BRB!$H105,"00000000000000"))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Location'!$C:$C,CN_BRB!$J$3,'Purchases by Location'!$K:$K,TEXT(CN_BRB!$H106,"00000000000000"))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Location'!$C:$C,CN_BRB!$J$3,'Purchases by Location'!$K:$K,TEXT(CN_BRB!$H107,"00000000000000"))</f>
        <v>1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Leslie Reeves</v>
      </c>
      <c r="E109" s="50" t="str">
        <f>E57</f>
        <v>Affinity-MW-WI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lSo5B/AJIS1if13pW4RkJbynVOZWHoh9syBcccGUxUVm9KDGsJphkHXmBdRHKCo5g0veM8iTPITcdxVFM9Rgag==" saltValue="urS4VjPDlVRVh6I4Vp1vJ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91" priority="15">
      <formula>$H10&gt;0</formula>
    </cfRule>
  </conditionalFormatting>
  <conditionalFormatting sqref="A108:A112">
    <cfRule type="expression" dxfId="1490" priority="3">
      <formula>$G108&gt;0</formula>
    </cfRule>
  </conditionalFormatting>
  <conditionalFormatting sqref="A13:F55 A61:F107 A56:A60 D56:E60">
    <cfRule type="expression" dxfId="1489" priority="9">
      <formula>$G13&gt;0</formula>
    </cfRule>
  </conditionalFormatting>
  <conditionalFormatting sqref="B13:B23">
    <cfRule type="duplicateValues" dxfId="1488" priority="19"/>
  </conditionalFormatting>
  <conditionalFormatting sqref="B28">
    <cfRule type="duplicateValues" dxfId="1487" priority="10"/>
  </conditionalFormatting>
  <conditionalFormatting sqref="B29:B33">
    <cfRule type="duplicateValues" dxfId="1486" priority="11"/>
  </conditionalFormatting>
  <conditionalFormatting sqref="B40">
    <cfRule type="duplicateValues" dxfId="1485" priority="12"/>
  </conditionalFormatting>
  <conditionalFormatting sqref="B44">
    <cfRule type="duplicateValues" dxfId="1484" priority="8"/>
    <cfRule type="duplicateValues" dxfId="1483" priority="13"/>
  </conditionalFormatting>
  <conditionalFormatting sqref="B48">
    <cfRule type="duplicateValues" dxfId="1482" priority="7"/>
    <cfRule type="duplicateValues" dxfId="1481" priority="14"/>
  </conditionalFormatting>
  <conditionalFormatting sqref="B62:B67">
    <cfRule type="duplicateValues" dxfId="1480" priority="6"/>
  </conditionalFormatting>
  <conditionalFormatting sqref="B71">
    <cfRule type="duplicateValues" dxfId="1479" priority="18"/>
  </conditionalFormatting>
  <conditionalFormatting sqref="B72:B85 B89:B99 B62:B70">
    <cfRule type="duplicateValues" dxfId="1478" priority="21"/>
  </conditionalFormatting>
  <conditionalFormatting sqref="B86 B88">
    <cfRule type="duplicateValues" dxfId="1477" priority="17"/>
  </conditionalFormatting>
  <conditionalFormatting sqref="B87 B34:B39 B25:B27 B49:B55 B45:B47 B41:B43">
    <cfRule type="duplicateValues" dxfId="1476" priority="20"/>
  </conditionalFormatting>
  <conditionalFormatting sqref="B89:B91">
    <cfRule type="duplicateValues" dxfId="1475" priority="5"/>
  </conditionalFormatting>
  <conditionalFormatting sqref="B93:B96">
    <cfRule type="duplicateValues" dxfId="1474" priority="4"/>
  </conditionalFormatting>
  <conditionalFormatting sqref="B101:B107">
    <cfRule type="duplicateValues" dxfId="1473" priority="16"/>
  </conditionalFormatting>
  <conditionalFormatting sqref="D110:D112">
    <cfRule type="expression" dxfId="1472" priority="1">
      <formula>$G110&gt;0</formula>
    </cfRule>
  </conditionalFormatting>
  <conditionalFormatting sqref="D108:E109">
    <cfRule type="expression" dxfId="1471" priority="2">
      <formula>$G108&gt;0</formula>
    </cfRule>
  </conditionalFormatting>
  <hyperlinks>
    <hyperlink ref="J1" location="Contents!A1" display="Back to Contents" xr:uid="{D2796C5C-360D-4209-98EB-2CBBC756983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22496A-2B5C-48A7-9BC6-F27424DF202A}">
          <x14:formula1>
            <xm:f>Locations!$L:$L</xm:f>
          </x14:formula1>
          <xm:sqref>J2:M2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A388-30F5-4333-9DE4-B0596928E235}">
  <sheetPr codeName="Sheet70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49" activePane="bottomRight" state="frozen"/>
      <selection activeCell="J1" sqref="J1"/>
      <selection pane="topRight" activeCell="J1" sqref="J1"/>
      <selection pane="bottomLeft" activeCell="J1" sqref="J1"/>
      <selection pane="bottomRight" activeCell="A57" sqref="A57:C57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1545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000008500090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SW_POR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Portland, OR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Location'!$C:$C,WS_POR!$J$3,'Purchases by Location'!$K:$K,TEXT(WS_POR!$H13,"00000000000000"))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Location'!$C:$C,WS_POR!$J$3,'Purchases by Location'!$K:$K,TEXT(WS_POR!$H14,"00000000000000"))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Location'!$C:$C,WS_POR!$J$3,'Purchases by Location'!$K:$K,TEXT(WS_POR!$H15,"00000000000000"))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Location'!$C:$C,WS_POR!$J$3,'Purchases by Location'!$K:$K,TEXT(WS_POR!$H16,"00000000000000"))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Location'!$C:$C,WS_POR!$J$3,'Purchases by Location'!$K:$K,TEXT(WS_POR!$H17,"00000000000000"))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Location'!$C:$C,WS_POR!$J$3,'Purchases by Location'!$K:$K,TEXT(WS_POR!$H18,"00000000000000"))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Location'!$C:$C,WS_POR!$J$3,'Purchases by Location'!$K:$K,TEXT(WS_POR!$H19,"00000000000000"))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Location'!$C:$C,WS_POR!$J$3,'Purchases by Location'!$K:$K,TEXT(WS_POR!$H20,"00000000000000"))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Location'!$C:$C,WS_POR!$J$3,'Purchases by Location'!$K:$K,TEXT(WS_POR!$H21,"00000000000000"))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Location'!$C:$C,WS_POR!$J$3,'Purchases by Location'!$K:$K,TEXT(WS_POR!$H22,"00000000000000"))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Location'!$C:$C,WS_POR!$J$3,'Purchases by Location'!$K:$K,TEXT(WS_POR!$H23,"00000000000000"))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Location'!$C:$C,WS_POR!$J$3,'Purchases by Location'!$K:$K,TEXT(WS_POR!$H25,"00000000000000"))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Location'!$C:$C,WS_POR!$J$3,'Purchases by Location'!$K:$K,TEXT(WS_POR!$H26,"00000000000000"))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Location'!$C:$C,WS_POR!$J$3,'Purchases by Location'!$K:$K,TEXT(WS_POR!$H27,"00000000000000"))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Location'!$C:$C,WS_POR!$J$3,'Purchases by Location'!$K:$K,TEXT(WS_POR!$H28,"00000000000000"))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Location'!$C:$C,WS_POR!$J$3,'Purchases by Location'!$K:$K,TEXT(WS_POR!$H29,"00000000000000"))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Location'!$C:$C,WS_POR!$J$3,'Purchases by Location'!$K:$K,TEXT(WS_POR!$H30,"00000000000000"))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Location'!$C:$C,WS_POR!$J$3,'Purchases by Location'!$K:$K,TEXT(WS_POR!$H31,"00000000000000"))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Location'!$C:$C,WS_POR!$J$3,'Purchases by Location'!$K:$K,TEXT(WS_POR!$H32,"00000000000000"))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Location'!$C:$C,WS_POR!$J$3,'Purchases by Location'!$K:$K,TEXT(WS_POR!$H33,"00000000000000"))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Location'!$C:$C,WS_POR!$J$3,'Purchases by Location'!$K:$K,TEXT(WS_POR!$H34,"00000000000000"))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Location'!$C:$C,WS_POR!$J$3,'Purchases by Location'!$K:$K,TEXT(WS_POR!$H35,"00000000000000"))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Location'!$C:$C,WS_POR!$J$3,'Purchases by Location'!$K:$K,TEXT(WS_POR!$H36,"00000000000000"))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Location'!$C:$C,WS_POR!$J$3,'Purchases by Location'!$K:$K,TEXT(WS_POR!$H37,"00000000000000"))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Location'!$C:$C,WS_POR!$J$3,'Purchases by Location'!$K:$K,TEXT(WS_POR!$H38,"00000000000000"))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Location'!$C:$C,WS_POR!$J$3,'Purchases by Location'!$K:$K,TEXT(WS_POR!$H39,"00000000000000"))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Location'!$C:$C,WS_POR!$J$3,'Purchases by Location'!$K:$K,TEXT(WS_POR!$H40,"00000000000000"))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Location'!$C:$C,WS_POR!$J$3,'Purchases by Location'!$K:$K,TEXT(WS_POR!$H41,"00000000000000"))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Location'!$C:$C,WS_POR!$J$3,'Purchases by Location'!$K:$K,TEXT(WS_POR!$H42,"00000000000000"))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Location'!$C:$C,WS_POR!$J$3,'Purchases by Location'!$K:$K,TEXT(WS_POR!$H43,"00000000000000"))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Location'!$C:$C,WS_POR!$J$3,'Purchases by Location'!$K:$K,TEXT(WS_POR!$H44,"00000000000000"))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Location'!$C:$C,WS_POR!$J$3,'Purchases by Location'!$K:$K,TEXT(WS_POR!$H45,"00000000000000"))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Location'!$C:$C,WS_POR!$J$3,'Purchases by Location'!$K:$K,TEXT(WS_POR!$H46,"00000000000000"))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Location'!$C:$C,WS_POR!$J$3,'Purchases by Location'!$K:$K,TEXT(WS_POR!$H47,"00000000000000"))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Location'!$C:$C,WS_POR!$J$3,'Purchases by Location'!$K:$K,TEXT(WS_POR!$H48,"00000000000000"))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Location'!$C:$C,WS_POR!$J$3,'Purchases by Location'!$K:$K,TEXT(WS_POR!$H49,"00000000000000"))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Location'!$C:$C,WS_POR!$J$3,'Purchases by Location'!$K:$K,TEXT(WS_POR!$H50,"00000000000000"))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Location'!$C:$C,WS_POR!$J$3,'Purchases by Location'!$K:$K,TEXT(WS_POR!$H51,"00000000000000"))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Location'!$C:$C,WS_POR!$J$3,'Purchases by Location'!$K:$K,TEXT(WS_POR!$H52,"00000000000000"))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Location'!$C:$C,WS_POR!$J$3,'Purchases by Location'!$K:$K,TEXT(WS_POR!$H53,"00000000000000"))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Location'!$C:$C,WS_POR!$J$3,'Purchases by Location'!$K:$K,TEXT(WS_POR!$H54,"00000000000000"))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Location'!$C:$C,WS_POR!$J$3,'Purchases by Location'!$K:$K,TEXT(WS_POR!$H55,"00000000000000"))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CORE-West-OR, WA, AK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Location'!$C:$C,WS_POR!$J$3,'Purchases by Location'!$K:$K,TEXT(WS_POR!$H61,"00000000000000"))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Location'!$C:$C,WS_POR!$J$3,'Purchases by Location'!$K:$K,TEXT(WS_POR!$H62,"00000000000000"))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Location'!$C:$C,WS_POR!$J$3,'Purchases by Location'!$K:$K,TEXT(WS_POR!$H63,"00000000000000"))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Location'!$C:$C,WS_POR!$J$3,'Purchases by Location'!$K:$K,TEXT(WS_POR!$H64,"00000000000000"))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Location'!$C:$C,WS_POR!$J$3,'Purchases by Location'!$K:$K,TEXT(WS_POR!$H65,"00000000000000"))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Location'!$C:$C,WS_POR!$J$3,'Purchases by Location'!$K:$K,TEXT(WS_POR!$H66,"00000000000000"))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Location'!$C:$C,WS_POR!$J$3,'Purchases by Location'!$K:$K,TEXT(WS_POR!$H67,"00000000000000"))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Location'!$C:$C,WS_POR!$J$3,'Purchases by Location'!$K:$K,TEXT(WS_POR!$H68,"00000000000000"))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Location'!$C:$C,WS_POR!$J$3,'Purchases by Location'!$K:$K,TEXT(WS_POR!$H69,"00000000000000"))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Location'!$C:$C,WS_POR!$J$3,'Purchases by Location'!$K:$K,TEXT(WS_POR!$H70,"00000000000000"))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Location'!$C:$C,WS_POR!$J$3,'Purchases by Location'!$K:$K,TEXT(WS_POR!$H71,"00000000000000"))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Location'!$C:$C,WS_POR!$J$3,'Purchases by Location'!$K:$K,TEXT(WS_POR!$H72,"00000000000000"))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Location'!$C:$C,WS_POR!$J$3,'Purchases by Location'!$K:$K,TEXT(WS_POR!$H73,"00000000000000"))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Location'!$C:$C,WS_POR!$J$3,'Purchases by Location'!$K:$K,TEXT(WS_POR!$H74,"00000000000000"))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Location'!$C:$C,WS_POR!$J$3,'Purchases by Location'!$K:$K,TEXT(WS_POR!$H75,"00000000000000"))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Location'!$C:$C,WS_POR!$J$3,'Purchases by Location'!$K:$K,TEXT(WS_POR!$H76,"00000000000000"))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Location'!$C:$C,WS_POR!$J$3,'Purchases by Location'!$K:$K,TEXT(WS_POR!$H77,"00000000000000"))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Location'!$C:$C,WS_POR!$J$3,'Purchases by Location'!$K:$K,TEXT(WS_POR!$H78,"00000000000000"))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Location'!$C:$C,WS_POR!$J$3,'Purchases by Location'!$K:$K,TEXT(WS_POR!$H79,"00000000000000"))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Location'!$C:$C,WS_POR!$J$3,'Purchases by Location'!$K:$K,TEXT(WS_POR!$H80,"00000000000000"))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Location'!$C:$C,WS_POR!$J$3,'Purchases by Location'!$K:$K,TEXT(WS_POR!$H81,"00000000000000"))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Location'!$C:$C,WS_POR!$J$3,'Purchases by Location'!$K:$K,TEXT(WS_POR!$H82,"00000000000000"))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Location'!$C:$C,WS_POR!$J$3,'Purchases by Location'!$K:$K,TEXT(WS_POR!$H83,"00000000000000"))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Location'!$C:$C,WS_POR!$J$3,'Purchases by Location'!$K:$K,TEXT(WS_POR!$H84,"00000000000000"))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Location'!$C:$C,WS_POR!$J$3,'Purchases by Location'!$K:$K,TEXT(WS_POR!$H85,"00000000000000"))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Location'!$C:$C,WS_POR!$J$3,'Purchases by Location'!$K:$K,TEXT(WS_POR!$H86,"00000000000000"))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Location'!$C:$C,WS_POR!$J$3,'Purchases by Location'!$K:$K,TEXT(WS_POR!$H87,"00000000000000"))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Location'!$C:$C,WS_POR!$J$3,'Purchases by Location'!$K:$K,TEXT(WS_POR!$H88,"00000000000000"))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Location'!$C:$C,WS_POR!$J$3,'Purchases by Location'!$K:$K,TEXT(WS_POR!$H89,"00000000000000"))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Location'!$C:$C,WS_POR!$J$3,'Purchases by Location'!$K:$K,TEXT(WS_POR!$H90,"00000000000000"))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Location'!$C:$C,WS_POR!$J$3,'Purchases by Location'!$K:$K,TEXT(WS_POR!$H91,"00000000000000"))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Location'!$C:$C,WS_POR!$J$3,'Purchases by Location'!$K:$K,TEXT(WS_POR!$H92,"00000000000000"))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Location'!$C:$C,WS_POR!$J$3,'Purchases by Location'!$K:$K,TEXT(WS_POR!$H93,"00000000000000"))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Location'!$C:$C,WS_POR!$J$3,'Purchases by Location'!$K:$K,TEXT(WS_POR!$H94,"00000000000000"))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Location'!$C:$C,WS_POR!$J$3,'Purchases by Location'!$K:$K,TEXT(WS_POR!$H95,"00000000000000"))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Location'!$C:$C,WS_POR!$J$3,'Purchases by Location'!$K:$K,TEXT(WS_POR!$H96,"00000000000000"))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Location'!$C:$C,WS_POR!$J$3,'Purchases by Location'!$K:$K,TEXT(WS_POR!$H97,"00000000000000"))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Location'!$C:$C,WS_POR!$J$3,'Purchases by Location'!$K:$K,TEXT(WS_POR!$H98,"00000000000000"))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Location'!$C:$C,WS_POR!$J$3,'Purchases by Location'!$K:$K,TEXT(WS_POR!$H99,"00000000000000"))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Location'!$C:$C,WS_POR!$J$3,'Purchases by Location'!$K:$K,TEXT(WS_POR!$H101,"00000000000000"))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Location'!$C:$C,WS_POR!$J$3,'Purchases by Location'!$K:$K,TEXT(WS_POR!$H102,"00000000000000"))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Location'!$C:$C,WS_POR!$J$3,'Purchases by Location'!$K:$K,TEXT(WS_POR!$H103,"00000000000000"))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Location'!$C:$C,WS_POR!$J$3,'Purchases by Location'!$K:$K,TEXT(WS_POR!$H104,"00000000000000"))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Location'!$C:$C,WS_POR!$J$3,'Purchases by Location'!$K:$K,TEXT(WS_POR!$H105,"00000000000000"))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Location'!$C:$C,WS_POR!$J$3,'Purchases by Location'!$K:$K,TEXT(WS_POR!$H106,"00000000000000"))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Location'!$C:$C,WS_POR!$J$3,'Purchases by Location'!$K:$K,TEXT(WS_POR!$H107,"00000000000000"))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CORE-West-OR, WA, AK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FSXxUBi9O43vX5Ef2dTVapfxMRHtyrUp9f5fIk9ByIwt5OyUdvXQAG2woK1p9hkYd5OX47sf7gp2YimXQLurjQ==" saltValue="Kxgm6quNrJfGkdf+OVJQV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68" priority="15">
      <formula>$H10&gt;0</formula>
    </cfRule>
  </conditionalFormatting>
  <conditionalFormatting sqref="A108:A112">
    <cfRule type="expression" dxfId="167" priority="3">
      <formula>$G108&gt;0</formula>
    </cfRule>
  </conditionalFormatting>
  <conditionalFormatting sqref="A13:F55 A61:F107 A56:A60 D56:E60">
    <cfRule type="expression" dxfId="166" priority="9">
      <formula>$G13&gt;0</formula>
    </cfRule>
  </conditionalFormatting>
  <conditionalFormatting sqref="B13:B23">
    <cfRule type="duplicateValues" dxfId="165" priority="19"/>
  </conditionalFormatting>
  <conditionalFormatting sqref="B28">
    <cfRule type="duplicateValues" dxfId="164" priority="10"/>
  </conditionalFormatting>
  <conditionalFormatting sqref="B29:B33">
    <cfRule type="duplicateValues" dxfId="163" priority="11"/>
  </conditionalFormatting>
  <conditionalFormatting sqref="B40">
    <cfRule type="duplicateValues" dxfId="162" priority="12"/>
  </conditionalFormatting>
  <conditionalFormatting sqref="B44">
    <cfRule type="duplicateValues" dxfId="161" priority="8"/>
    <cfRule type="duplicateValues" dxfId="160" priority="13"/>
  </conditionalFormatting>
  <conditionalFormatting sqref="B48">
    <cfRule type="duplicateValues" dxfId="159" priority="7"/>
    <cfRule type="duplicateValues" dxfId="158" priority="14"/>
  </conditionalFormatting>
  <conditionalFormatting sqref="B62:B67">
    <cfRule type="duplicateValues" dxfId="157" priority="6"/>
  </conditionalFormatting>
  <conditionalFormatting sqref="B71">
    <cfRule type="duplicateValues" dxfId="156" priority="18"/>
  </conditionalFormatting>
  <conditionalFormatting sqref="B72:B85 B89:B99 B62:B70">
    <cfRule type="duplicateValues" dxfId="155" priority="21"/>
  </conditionalFormatting>
  <conditionalFormatting sqref="B86 B88">
    <cfRule type="duplicateValues" dxfId="154" priority="17"/>
  </conditionalFormatting>
  <conditionalFormatting sqref="B87 B34:B39 B25:B27 B49:B55 B45:B47 B41:B43">
    <cfRule type="duplicateValues" dxfId="153" priority="20"/>
  </conditionalFormatting>
  <conditionalFormatting sqref="B89:B91">
    <cfRule type="duplicateValues" dxfId="152" priority="5"/>
  </conditionalFormatting>
  <conditionalFormatting sqref="B93:B96">
    <cfRule type="duplicateValues" dxfId="151" priority="4"/>
  </conditionalFormatting>
  <conditionalFormatting sqref="B101:B107">
    <cfRule type="duplicateValues" dxfId="150" priority="16"/>
  </conditionalFormatting>
  <conditionalFormatting sqref="D110:D112">
    <cfRule type="expression" dxfId="149" priority="1">
      <formula>$G110&gt;0</formula>
    </cfRule>
  </conditionalFormatting>
  <conditionalFormatting sqref="D108:E109">
    <cfRule type="expression" dxfId="148" priority="2">
      <formula>$G108&gt;0</formula>
    </cfRule>
  </conditionalFormatting>
  <hyperlinks>
    <hyperlink ref="J1" location="Contents!A1" display="Back to Contents" xr:uid="{DACA2E7A-A5AD-4FDF-BBEB-C6E70F5F91E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4D5EF0-6F80-4A0D-9C6C-5E5B4720DFE3}">
          <x14:formula1>
            <xm:f>Locations!$L:$L</xm:f>
          </x14:formula1>
          <xm:sqref>J2:M2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65E8A-8CDF-427F-A19E-E588856F5582}">
  <sheetPr codeName="Sheet71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51" activePane="bottomRight" state="frozen"/>
      <selection activeCell="J1" sqref="J1"/>
      <selection pane="topRight" activeCell="J1" sqref="J1"/>
      <selection pane="bottomLeft" activeCell="J1" sqref="J1"/>
      <selection pane="bottomRight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1539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000008500378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SW_RVS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Riverside, CA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Location'!$C:$C,WS_RVS!$J$3,'Purchases by Location'!$K:$K,TEXT(WS_RVS!$H13,"00000000000000"))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Location'!$C:$C,WS_RVS!$J$3,'Purchases by Location'!$K:$K,TEXT(WS_RVS!$H14,"00000000000000"))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Location'!$C:$C,WS_RVS!$J$3,'Purchases by Location'!$K:$K,TEXT(WS_RVS!$H15,"00000000000000"))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Location'!$C:$C,WS_RVS!$J$3,'Purchases by Location'!$K:$K,TEXT(WS_RVS!$H16,"00000000000000"))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Location'!$C:$C,WS_RVS!$J$3,'Purchases by Location'!$K:$K,TEXT(WS_RVS!$H17,"00000000000000"))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Location'!$C:$C,WS_RVS!$J$3,'Purchases by Location'!$K:$K,TEXT(WS_RVS!$H18,"00000000000000"))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Location'!$C:$C,WS_RVS!$J$3,'Purchases by Location'!$K:$K,TEXT(WS_RVS!$H19,"00000000000000"))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Location'!$C:$C,WS_RVS!$J$3,'Purchases by Location'!$K:$K,TEXT(WS_RVS!$H20,"00000000000000"))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Location'!$C:$C,WS_RVS!$J$3,'Purchases by Location'!$K:$K,TEXT(WS_RVS!$H21,"00000000000000"))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Location'!$C:$C,WS_RVS!$J$3,'Purchases by Location'!$K:$K,TEXT(WS_RVS!$H22,"00000000000000"))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Location'!$C:$C,WS_RVS!$J$3,'Purchases by Location'!$K:$K,TEXT(WS_RVS!$H23,"00000000000000"))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Location'!$C:$C,WS_RVS!$J$3,'Purchases by Location'!$K:$K,TEXT(WS_RVS!$H25,"00000000000000"))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Location'!$C:$C,WS_RVS!$J$3,'Purchases by Location'!$K:$K,TEXT(WS_RVS!$H26,"00000000000000"))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Location'!$C:$C,WS_RVS!$J$3,'Purchases by Location'!$K:$K,TEXT(WS_RVS!$H27,"00000000000000"))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Location'!$C:$C,WS_RVS!$J$3,'Purchases by Location'!$K:$K,TEXT(WS_RVS!$H28,"00000000000000"))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Location'!$C:$C,WS_RVS!$J$3,'Purchases by Location'!$K:$K,TEXT(WS_RVS!$H29,"00000000000000"))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Location'!$C:$C,WS_RVS!$J$3,'Purchases by Location'!$K:$K,TEXT(WS_RVS!$H30,"00000000000000"))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Location'!$C:$C,WS_RVS!$J$3,'Purchases by Location'!$K:$K,TEXT(WS_RVS!$H31,"00000000000000"))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Location'!$C:$C,WS_RVS!$J$3,'Purchases by Location'!$K:$K,TEXT(WS_RVS!$H32,"00000000000000"))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Location'!$C:$C,WS_RVS!$J$3,'Purchases by Location'!$K:$K,TEXT(WS_RVS!$H33,"00000000000000"))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Location'!$C:$C,WS_RVS!$J$3,'Purchases by Location'!$K:$K,TEXT(WS_RVS!$H34,"00000000000000"))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Location'!$C:$C,WS_RVS!$J$3,'Purchases by Location'!$K:$K,TEXT(WS_RVS!$H35,"00000000000000"))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Location'!$C:$C,WS_RVS!$J$3,'Purchases by Location'!$K:$K,TEXT(WS_RVS!$H36,"00000000000000"))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Location'!$C:$C,WS_RVS!$J$3,'Purchases by Location'!$K:$K,TEXT(WS_RVS!$H37,"00000000000000"))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Location'!$C:$C,WS_RVS!$J$3,'Purchases by Location'!$K:$K,TEXT(WS_RVS!$H38,"00000000000000"))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Location'!$C:$C,WS_RVS!$J$3,'Purchases by Location'!$K:$K,TEXT(WS_RVS!$H39,"00000000000000"))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Location'!$C:$C,WS_RVS!$J$3,'Purchases by Location'!$K:$K,TEXT(WS_RVS!$H40,"00000000000000"))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Location'!$C:$C,WS_RVS!$J$3,'Purchases by Location'!$K:$K,TEXT(WS_RVS!$H41,"00000000000000"))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Location'!$C:$C,WS_RVS!$J$3,'Purchases by Location'!$K:$K,TEXT(WS_RVS!$H42,"00000000000000"))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Location'!$C:$C,WS_RVS!$J$3,'Purchases by Location'!$K:$K,TEXT(WS_RVS!$H43,"00000000000000"))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Location'!$C:$C,WS_RVS!$J$3,'Purchases by Location'!$K:$K,TEXT(WS_RVS!$H44,"00000000000000"))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Location'!$C:$C,WS_RVS!$J$3,'Purchases by Location'!$K:$K,TEXT(WS_RVS!$H45,"00000000000000"))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Location'!$C:$C,WS_RVS!$J$3,'Purchases by Location'!$K:$K,TEXT(WS_RVS!$H46,"00000000000000"))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Location'!$C:$C,WS_RVS!$J$3,'Purchases by Location'!$K:$K,TEXT(WS_RVS!$H47,"00000000000000"))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Location'!$C:$C,WS_RVS!$J$3,'Purchases by Location'!$K:$K,TEXT(WS_RVS!$H48,"00000000000000"))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Location'!$C:$C,WS_RVS!$J$3,'Purchases by Location'!$K:$K,TEXT(WS_RVS!$H49,"00000000000000"))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Location'!$C:$C,WS_RVS!$J$3,'Purchases by Location'!$K:$K,TEXT(WS_RVS!$H50,"00000000000000"))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Location'!$C:$C,WS_RVS!$J$3,'Purchases by Location'!$K:$K,TEXT(WS_RVS!$H51,"00000000000000"))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Location'!$C:$C,WS_RVS!$J$3,'Purchases by Location'!$K:$K,TEXT(WS_RVS!$H52,"00000000000000"))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Location'!$C:$C,WS_RVS!$J$3,'Purchases by Location'!$K:$K,TEXT(WS_RVS!$H53,"00000000000000"))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Location'!$C:$C,WS_RVS!$J$3,'Purchases by Location'!$K:$K,TEXT(WS_RVS!$H54,"00000000000000"))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Location'!$C:$C,WS_RVS!$J$3,'Purchases by Location'!$K:$K,TEXT(WS_RVS!$H55,"00000000000000"))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CORE-West-S.CA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Location'!$C:$C,WS_RVS!$J$3,'Purchases by Location'!$K:$K,TEXT(WS_RVS!$H61,"00000000000000"))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Location'!$C:$C,WS_RVS!$J$3,'Purchases by Location'!$K:$K,TEXT(WS_RVS!$H62,"00000000000000"))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Location'!$C:$C,WS_RVS!$J$3,'Purchases by Location'!$K:$K,TEXT(WS_RVS!$H63,"00000000000000"))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Location'!$C:$C,WS_RVS!$J$3,'Purchases by Location'!$K:$K,TEXT(WS_RVS!$H64,"00000000000000"))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Location'!$C:$C,WS_RVS!$J$3,'Purchases by Location'!$K:$K,TEXT(WS_RVS!$H65,"00000000000000"))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Location'!$C:$C,WS_RVS!$J$3,'Purchases by Location'!$K:$K,TEXT(WS_RVS!$H66,"00000000000000"))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Location'!$C:$C,WS_RVS!$J$3,'Purchases by Location'!$K:$K,TEXT(WS_RVS!$H67,"00000000000000"))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Location'!$C:$C,WS_RVS!$J$3,'Purchases by Location'!$K:$K,TEXT(WS_RVS!$H68,"00000000000000"))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Location'!$C:$C,WS_RVS!$J$3,'Purchases by Location'!$K:$K,TEXT(WS_RVS!$H69,"00000000000000"))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Location'!$C:$C,WS_RVS!$J$3,'Purchases by Location'!$K:$K,TEXT(WS_RVS!$H70,"00000000000000"))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Location'!$C:$C,WS_RVS!$J$3,'Purchases by Location'!$K:$K,TEXT(WS_RVS!$H71,"00000000000000"))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Location'!$C:$C,WS_RVS!$J$3,'Purchases by Location'!$K:$K,TEXT(WS_RVS!$H72,"00000000000000"))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Location'!$C:$C,WS_RVS!$J$3,'Purchases by Location'!$K:$K,TEXT(WS_RVS!$H73,"00000000000000"))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Location'!$C:$C,WS_RVS!$J$3,'Purchases by Location'!$K:$K,TEXT(WS_RVS!$H74,"00000000000000"))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Location'!$C:$C,WS_RVS!$J$3,'Purchases by Location'!$K:$K,TEXT(WS_RVS!$H75,"00000000000000"))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Location'!$C:$C,WS_RVS!$J$3,'Purchases by Location'!$K:$K,TEXT(WS_RVS!$H76,"00000000000000"))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Location'!$C:$C,WS_RVS!$J$3,'Purchases by Location'!$K:$K,TEXT(WS_RVS!$H77,"00000000000000"))</f>
        <v>1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Location'!$C:$C,WS_RVS!$J$3,'Purchases by Location'!$K:$K,TEXT(WS_RVS!$H78,"00000000000000"))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Location'!$C:$C,WS_RVS!$J$3,'Purchases by Location'!$K:$K,TEXT(WS_RVS!$H79,"00000000000000"))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Location'!$C:$C,WS_RVS!$J$3,'Purchases by Location'!$K:$K,TEXT(WS_RVS!$H80,"00000000000000"))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Location'!$C:$C,WS_RVS!$J$3,'Purchases by Location'!$K:$K,TEXT(WS_RVS!$H81,"00000000000000"))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Location'!$C:$C,WS_RVS!$J$3,'Purchases by Location'!$K:$K,TEXT(WS_RVS!$H82,"00000000000000"))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Location'!$C:$C,WS_RVS!$J$3,'Purchases by Location'!$K:$K,TEXT(WS_RVS!$H83,"00000000000000"))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Location'!$C:$C,WS_RVS!$J$3,'Purchases by Location'!$K:$K,TEXT(WS_RVS!$H84,"00000000000000"))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Location'!$C:$C,WS_RVS!$J$3,'Purchases by Location'!$K:$K,TEXT(WS_RVS!$H85,"00000000000000"))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Location'!$C:$C,WS_RVS!$J$3,'Purchases by Location'!$K:$K,TEXT(WS_RVS!$H86,"00000000000000"))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Location'!$C:$C,WS_RVS!$J$3,'Purchases by Location'!$K:$K,TEXT(WS_RVS!$H87,"00000000000000"))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Location'!$C:$C,WS_RVS!$J$3,'Purchases by Location'!$K:$K,TEXT(WS_RVS!$H88,"00000000000000"))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Location'!$C:$C,WS_RVS!$J$3,'Purchases by Location'!$K:$K,TEXT(WS_RVS!$H89,"00000000000000"))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Location'!$C:$C,WS_RVS!$J$3,'Purchases by Location'!$K:$K,TEXT(WS_RVS!$H90,"00000000000000"))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Location'!$C:$C,WS_RVS!$J$3,'Purchases by Location'!$K:$K,TEXT(WS_RVS!$H91,"00000000000000"))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Location'!$C:$C,WS_RVS!$J$3,'Purchases by Location'!$K:$K,TEXT(WS_RVS!$H92,"00000000000000"))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Location'!$C:$C,WS_RVS!$J$3,'Purchases by Location'!$K:$K,TEXT(WS_RVS!$H93,"00000000000000"))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Location'!$C:$C,WS_RVS!$J$3,'Purchases by Location'!$K:$K,TEXT(WS_RVS!$H94,"00000000000000"))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Location'!$C:$C,WS_RVS!$J$3,'Purchases by Location'!$K:$K,TEXT(WS_RVS!$H95,"00000000000000"))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Location'!$C:$C,WS_RVS!$J$3,'Purchases by Location'!$K:$K,TEXT(WS_RVS!$H96,"00000000000000"))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Location'!$C:$C,WS_RVS!$J$3,'Purchases by Location'!$K:$K,TEXT(WS_RVS!$H97,"00000000000000"))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Location'!$C:$C,WS_RVS!$J$3,'Purchases by Location'!$K:$K,TEXT(WS_RVS!$H98,"00000000000000"))</f>
        <v>1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Location'!$C:$C,WS_RVS!$J$3,'Purchases by Location'!$K:$K,TEXT(WS_RVS!$H99,"00000000000000"))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Location'!$C:$C,WS_RVS!$J$3,'Purchases by Location'!$K:$K,TEXT(WS_RVS!$H101,"00000000000000"))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Location'!$C:$C,WS_RVS!$J$3,'Purchases by Location'!$K:$K,TEXT(WS_RVS!$H102,"00000000000000"))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Location'!$C:$C,WS_RVS!$J$3,'Purchases by Location'!$K:$K,TEXT(WS_RVS!$H103,"00000000000000"))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Location'!$C:$C,WS_RVS!$J$3,'Purchases by Location'!$K:$K,TEXT(WS_RVS!$H104,"00000000000000"))</f>
        <v>1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Location'!$C:$C,WS_RVS!$J$3,'Purchases by Location'!$K:$K,TEXT(WS_RVS!$H105,"00000000000000"))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Location'!$C:$C,WS_RVS!$J$3,'Purchases by Location'!$K:$K,TEXT(WS_RVS!$H106,"00000000000000"))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Location'!$C:$C,WS_RVS!$J$3,'Purchases by Location'!$K:$K,TEXT(WS_RVS!$H107,"00000000000000"))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CORE-West-S.CA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VyUfuw4nYsCZmJWSP/pWSEW+1Bb4K7rvkXkrYBSWkz96vEOQFpJDJgYU6AxeJ3CDXKVzMBpZHzM9gWparVMdqw==" saltValue="JcBiJnO3KuS8Psvaccvuo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7" priority="15">
      <formula>$H10&gt;0</formula>
    </cfRule>
  </conditionalFormatting>
  <conditionalFormatting sqref="A108:A112">
    <cfRule type="expression" dxfId="146" priority="3">
      <formula>$G108&gt;0</formula>
    </cfRule>
  </conditionalFormatting>
  <conditionalFormatting sqref="A13:F55 A61:F107 A56:A60 D56:E60">
    <cfRule type="expression" dxfId="145" priority="9">
      <formula>$G13&gt;0</formula>
    </cfRule>
  </conditionalFormatting>
  <conditionalFormatting sqref="B13:B23">
    <cfRule type="duplicateValues" dxfId="144" priority="19"/>
  </conditionalFormatting>
  <conditionalFormatting sqref="B28">
    <cfRule type="duplicateValues" dxfId="143" priority="10"/>
  </conditionalFormatting>
  <conditionalFormatting sqref="B29:B33">
    <cfRule type="duplicateValues" dxfId="142" priority="11"/>
  </conditionalFormatting>
  <conditionalFormatting sqref="B40">
    <cfRule type="duplicateValues" dxfId="141" priority="12"/>
  </conditionalFormatting>
  <conditionalFormatting sqref="B44">
    <cfRule type="duplicateValues" dxfId="140" priority="8"/>
    <cfRule type="duplicateValues" dxfId="139" priority="13"/>
  </conditionalFormatting>
  <conditionalFormatting sqref="B48">
    <cfRule type="duplicateValues" dxfId="138" priority="7"/>
    <cfRule type="duplicateValues" dxfId="137" priority="14"/>
  </conditionalFormatting>
  <conditionalFormatting sqref="B62:B67">
    <cfRule type="duplicateValues" dxfId="136" priority="6"/>
  </conditionalFormatting>
  <conditionalFormatting sqref="B71">
    <cfRule type="duplicateValues" dxfId="135" priority="18"/>
  </conditionalFormatting>
  <conditionalFormatting sqref="B72:B85 B89:B99 B62:B70">
    <cfRule type="duplicateValues" dxfId="134" priority="21"/>
  </conditionalFormatting>
  <conditionalFormatting sqref="B86 B88">
    <cfRule type="duplicateValues" dxfId="133" priority="17"/>
  </conditionalFormatting>
  <conditionalFormatting sqref="B87 B34:B39 B25:B27 B49:B55 B45:B47 B41:B43">
    <cfRule type="duplicateValues" dxfId="132" priority="20"/>
  </conditionalFormatting>
  <conditionalFormatting sqref="B89:B91">
    <cfRule type="duplicateValues" dxfId="131" priority="5"/>
  </conditionalFormatting>
  <conditionalFormatting sqref="B93:B96">
    <cfRule type="duplicateValues" dxfId="130" priority="4"/>
  </conditionalFormatting>
  <conditionalFormatting sqref="B101:B107">
    <cfRule type="duplicateValues" dxfId="129" priority="16"/>
  </conditionalFormatting>
  <conditionalFormatting sqref="D110:D112">
    <cfRule type="expression" dxfId="128" priority="1">
      <formula>$G110&gt;0</formula>
    </cfRule>
  </conditionalFormatting>
  <conditionalFormatting sqref="D108:E109">
    <cfRule type="expression" dxfId="127" priority="2">
      <formula>$G108&gt;0</formula>
    </cfRule>
  </conditionalFormatting>
  <hyperlinks>
    <hyperlink ref="J1" location="Contents!A1" display="Back to Contents" xr:uid="{48427E53-2A07-4E23-9C37-D6BC9B568A3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AA333B9-001C-417E-96BA-32387913E4B9}">
          <x14:formula1>
            <xm:f>Locations!$L:$L</xm:f>
          </x14:formula1>
          <xm:sqref>J2:M2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A242A-E11E-4EB2-8D4D-5934FE3A2E1A}">
  <sheetPr codeName="Sheet72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1537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000008500285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SW_SAC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Sacramento, CA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Location'!$C:$C,WS_SAC!$J$3,'Purchases by Location'!$K:$K,TEXT(WS_SAC!$H13,"00000000000000"))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Location'!$C:$C,WS_SAC!$J$3,'Purchases by Location'!$K:$K,TEXT(WS_SAC!$H14,"00000000000000"))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Location'!$C:$C,WS_SAC!$J$3,'Purchases by Location'!$K:$K,TEXT(WS_SAC!$H15,"00000000000000"))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Location'!$C:$C,WS_SAC!$J$3,'Purchases by Location'!$K:$K,TEXT(WS_SAC!$H16,"00000000000000"))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Location'!$C:$C,WS_SAC!$J$3,'Purchases by Location'!$K:$K,TEXT(WS_SAC!$H17,"00000000000000"))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Location'!$C:$C,WS_SAC!$J$3,'Purchases by Location'!$K:$K,TEXT(WS_SAC!$H18,"00000000000000"))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Location'!$C:$C,WS_SAC!$J$3,'Purchases by Location'!$K:$K,TEXT(WS_SAC!$H19,"00000000000000"))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Location'!$C:$C,WS_SAC!$J$3,'Purchases by Location'!$K:$K,TEXT(WS_SAC!$H20,"00000000000000"))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Location'!$C:$C,WS_SAC!$J$3,'Purchases by Location'!$K:$K,TEXT(WS_SAC!$H21,"00000000000000"))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Location'!$C:$C,WS_SAC!$J$3,'Purchases by Location'!$K:$K,TEXT(WS_SAC!$H22,"00000000000000"))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Location'!$C:$C,WS_SAC!$J$3,'Purchases by Location'!$K:$K,TEXT(WS_SAC!$H23,"00000000000000"))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Location'!$C:$C,WS_SAC!$J$3,'Purchases by Location'!$K:$K,TEXT(WS_SAC!$H25,"00000000000000"))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Location'!$C:$C,WS_SAC!$J$3,'Purchases by Location'!$K:$K,TEXT(WS_SAC!$H26,"00000000000000"))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Location'!$C:$C,WS_SAC!$J$3,'Purchases by Location'!$K:$K,TEXT(WS_SAC!$H27,"00000000000000"))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Location'!$C:$C,WS_SAC!$J$3,'Purchases by Location'!$K:$K,TEXT(WS_SAC!$H28,"00000000000000"))</f>
        <v>2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Location'!$C:$C,WS_SAC!$J$3,'Purchases by Location'!$K:$K,TEXT(WS_SAC!$H29,"00000000000000"))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Location'!$C:$C,WS_SAC!$J$3,'Purchases by Location'!$K:$K,TEXT(WS_SAC!$H30,"00000000000000"))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Location'!$C:$C,WS_SAC!$J$3,'Purchases by Location'!$K:$K,TEXT(WS_SAC!$H31,"00000000000000"))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Location'!$C:$C,WS_SAC!$J$3,'Purchases by Location'!$K:$K,TEXT(WS_SAC!$H32,"00000000000000"))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Location'!$C:$C,WS_SAC!$J$3,'Purchases by Location'!$K:$K,TEXT(WS_SAC!$H33,"00000000000000"))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Location'!$C:$C,WS_SAC!$J$3,'Purchases by Location'!$K:$K,TEXT(WS_SAC!$H34,"00000000000000"))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Location'!$C:$C,WS_SAC!$J$3,'Purchases by Location'!$K:$K,TEXT(WS_SAC!$H35,"00000000000000"))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Location'!$C:$C,WS_SAC!$J$3,'Purchases by Location'!$K:$K,TEXT(WS_SAC!$H36,"00000000000000"))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Location'!$C:$C,WS_SAC!$J$3,'Purchases by Location'!$K:$K,TEXT(WS_SAC!$H37,"00000000000000"))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Location'!$C:$C,WS_SAC!$J$3,'Purchases by Location'!$K:$K,TEXT(WS_SAC!$H38,"00000000000000"))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Location'!$C:$C,WS_SAC!$J$3,'Purchases by Location'!$K:$K,TEXT(WS_SAC!$H39,"00000000000000"))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Location'!$C:$C,WS_SAC!$J$3,'Purchases by Location'!$K:$K,TEXT(WS_SAC!$H40,"00000000000000"))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Location'!$C:$C,WS_SAC!$J$3,'Purchases by Location'!$K:$K,TEXT(WS_SAC!$H41,"00000000000000"))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Location'!$C:$C,WS_SAC!$J$3,'Purchases by Location'!$K:$K,TEXT(WS_SAC!$H42,"00000000000000"))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Location'!$C:$C,WS_SAC!$J$3,'Purchases by Location'!$K:$K,TEXT(WS_SAC!$H43,"00000000000000"))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Location'!$C:$C,WS_SAC!$J$3,'Purchases by Location'!$K:$K,TEXT(WS_SAC!$H44,"00000000000000"))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Location'!$C:$C,WS_SAC!$J$3,'Purchases by Location'!$K:$K,TEXT(WS_SAC!$H45,"00000000000000"))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Location'!$C:$C,WS_SAC!$J$3,'Purchases by Location'!$K:$K,TEXT(WS_SAC!$H46,"00000000000000"))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Location'!$C:$C,WS_SAC!$J$3,'Purchases by Location'!$K:$K,TEXT(WS_SAC!$H47,"00000000000000"))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Location'!$C:$C,WS_SAC!$J$3,'Purchases by Location'!$K:$K,TEXT(WS_SAC!$H48,"00000000000000"))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Location'!$C:$C,WS_SAC!$J$3,'Purchases by Location'!$K:$K,TEXT(WS_SAC!$H49,"00000000000000"))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Location'!$C:$C,WS_SAC!$J$3,'Purchases by Location'!$K:$K,TEXT(WS_SAC!$H50,"00000000000000"))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Location'!$C:$C,WS_SAC!$J$3,'Purchases by Location'!$K:$K,TEXT(WS_SAC!$H51,"00000000000000"))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Location'!$C:$C,WS_SAC!$J$3,'Purchases by Location'!$K:$K,TEXT(WS_SAC!$H52,"00000000000000"))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Location'!$C:$C,WS_SAC!$J$3,'Purchases by Location'!$K:$K,TEXT(WS_SAC!$H53,"00000000000000"))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Location'!$C:$C,WS_SAC!$J$3,'Purchases by Location'!$K:$K,TEXT(WS_SAC!$H54,"00000000000000"))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Location'!$C:$C,WS_SAC!$J$3,'Purchases by Location'!$K:$K,TEXT(WS_SAC!$H55,"00000000000000"))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CORE-West-N.CA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Location'!$C:$C,WS_SAC!$J$3,'Purchases by Location'!$K:$K,TEXT(WS_SAC!$H61,"00000000000000"))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Location'!$C:$C,WS_SAC!$J$3,'Purchases by Location'!$K:$K,TEXT(WS_SAC!$H62,"00000000000000"))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Location'!$C:$C,WS_SAC!$J$3,'Purchases by Location'!$K:$K,TEXT(WS_SAC!$H63,"00000000000000"))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Location'!$C:$C,WS_SAC!$J$3,'Purchases by Location'!$K:$K,TEXT(WS_SAC!$H64,"00000000000000"))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Location'!$C:$C,WS_SAC!$J$3,'Purchases by Location'!$K:$K,TEXT(WS_SAC!$H65,"00000000000000"))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Location'!$C:$C,WS_SAC!$J$3,'Purchases by Location'!$K:$K,TEXT(WS_SAC!$H66,"00000000000000"))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Location'!$C:$C,WS_SAC!$J$3,'Purchases by Location'!$K:$K,TEXT(WS_SAC!$H67,"00000000000000"))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Location'!$C:$C,WS_SAC!$J$3,'Purchases by Location'!$K:$K,TEXT(WS_SAC!$H68,"00000000000000"))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Location'!$C:$C,WS_SAC!$J$3,'Purchases by Location'!$K:$K,TEXT(WS_SAC!$H69,"00000000000000"))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Location'!$C:$C,WS_SAC!$J$3,'Purchases by Location'!$K:$K,TEXT(WS_SAC!$H70,"00000000000000"))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Location'!$C:$C,WS_SAC!$J$3,'Purchases by Location'!$K:$K,TEXT(WS_SAC!$H71,"00000000000000"))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Location'!$C:$C,WS_SAC!$J$3,'Purchases by Location'!$K:$K,TEXT(WS_SAC!$H72,"00000000000000"))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Location'!$C:$C,WS_SAC!$J$3,'Purchases by Location'!$K:$K,TEXT(WS_SAC!$H73,"00000000000000"))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Location'!$C:$C,WS_SAC!$J$3,'Purchases by Location'!$K:$K,TEXT(WS_SAC!$H74,"00000000000000"))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Location'!$C:$C,WS_SAC!$J$3,'Purchases by Location'!$K:$K,TEXT(WS_SAC!$H75,"00000000000000"))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Location'!$C:$C,WS_SAC!$J$3,'Purchases by Location'!$K:$K,TEXT(WS_SAC!$H76,"00000000000000"))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Location'!$C:$C,WS_SAC!$J$3,'Purchases by Location'!$K:$K,TEXT(WS_SAC!$H77,"00000000000000"))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Location'!$C:$C,WS_SAC!$J$3,'Purchases by Location'!$K:$K,TEXT(WS_SAC!$H78,"00000000000000"))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Location'!$C:$C,WS_SAC!$J$3,'Purchases by Location'!$K:$K,TEXT(WS_SAC!$H79,"00000000000000"))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Location'!$C:$C,WS_SAC!$J$3,'Purchases by Location'!$K:$K,TEXT(WS_SAC!$H80,"00000000000000"))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Location'!$C:$C,WS_SAC!$J$3,'Purchases by Location'!$K:$K,TEXT(WS_SAC!$H81,"00000000000000"))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Location'!$C:$C,WS_SAC!$J$3,'Purchases by Location'!$K:$K,TEXT(WS_SAC!$H82,"00000000000000"))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Location'!$C:$C,WS_SAC!$J$3,'Purchases by Location'!$K:$K,TEXT(WS_SAC!$H83,"00000000000000"))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Location'!$C:$C,WS_SAC!$J$3,'Purchases by Location'!$K:$K,TEXT(WS_SAC!$H84,"00000000000000"))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Location'!$C:$C,WS_SAC!$J$3,'Purchases by Location'!$K:$K,TEXT(WS_SAC!$H85,"00000000000000"))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Location'!$C:$C,WS_SAC!$J$3,'Purchases by Location'!$K:$K,TEXT(WS_SAC!$H86,"00000000000000"))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Location'!$C:$C,WS_SAC!$J$3,'Purchases by Location'!$K:$K,TEXT(WS_SAC!$H87,"00000000000000"))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Location'!$C:$C,WS_SAC!$J$3,'Purchases by Location'!$K:$K,TEXT(WS_SAC!$H88,"00000000000000"))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Location'!$C:$C,WS_SAC!$J$3,'Purchases by Location'!$K:$K,TEXT(WS_SAC!$H89,"00000000000000"))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Location'!$C:$C,WS_SAC!$J$3,'Purchases by Location'!$K:$K,TEXT(WS_SAC!$H90,"00000000000000"))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Location'!$C:$C,WS_SAC!$J$3,'Purchases by Location'!$K:$K,TEXT(WS_SAC!$H91,"00000000000000"))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Location'!$C:$C,WS_SAC!$J$3,'Purchases by Location'!$K:$K,TEXT(WS_SAC!$H92,"00000000000000"))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Location'!$C:$C,WS_SAC!$J$3,'Purchases by Location'!$K:$K,TEXT(WS_SAC!$H93,"00000000000000"))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Location'!$C:$C,WS_SAC!$J$3,'Purchases by Location'!$K:$K,TEXT(WS_SAC!$H94,"00000000000000"))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Location'!$C:$C,WS_SAC!$J$3,'Purchases by Location'!$K:$K,TEXT(WS_SAC!$H95,"00000000000000"))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Location'!$C:$C,WS_SAC!$J$3,'Purchases by Location'!$K:$K,TEXT(WS_SAC!$H96,"00000000000000"))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Location'!$C:$C,WS_SAC!$J$3,'Purchases by Location'!$K:$K,TEXT(WS_SAC!$H97,"00000000000000"))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Location'!$C:$C,WS_SAC!$J$3,'Purchases by Location'!$K:$K,TEXT(WS_SAC!$H98,"00000000000000"))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Location'!$C:$C,WS_SAC!$J$3,'Purchases by Location'!$K:$K,TEXT(WS_SAC!$H99,"00000000000000"))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Location'!$C:$C,WS_SAC!$J$3,'Purchases by Location'!$K:$K,TEXT(WS_SAC!$H101,"00000000000000"))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Location'!$C:$C,WS_SAC!$J$3,'Purchases by Location'!$K:$K,TEXT(WS_SAC!$H102,"00000000000000"))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Location'!$C:$C,WS_SAC!$J$3,'Purchases by Location'!$K:$K,TEXT(WS_SAC!$H103,"00000000000000"))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Location'!$C:$C,WS_SAC!$J$3,'Purchases by Location'!$K:$K,TEXT(WS_SAC!$H104,"00000000000000"))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Location'!$C:$C,WS_SAC!$J$3,'Purchases by Location'!$K:$K,TEXT(WS_SAC!$H105,"00000000000000"))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Location'!$C:$C,WS_SAC!$J$3,'Purchases by Location'!$K:$K,TEXT(WS_SAC!$H106,"00000000000000"))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Location'!$C:$C,WS_SAC!$J$3,'Purchases by Location'!$K:$K,TEXT(WS_SAC!$H107,"00000000000000"))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CORE-West-N.CA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GvI9AVFbA2agFs4/z0g/Tcb1nsPYWXEadVO5Bjt2Em6faAgcz1/t+jjbYiSBTg2X3WSVa7mZCSw+IQh9VVKPTA==" saltValue="8FixF09rvB7CK6iavfhYA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26" priority="15">
      <formula>$H10&gt;0</formula>
    </cfRule>
  </conditionalFormatting>
  <conditionalFormatting sqref="A108:A112">
    <cfRule type="expression" dxfId="125" priority="3">
      <formula>$G108&gt;0</formula>
    </cfRule>
  </conditionalFormatting>
  <conditionalFormatting sqref="A13:F55 A61:F107 A56:A60 D56:E60">
    <cfRule type="expression" dxfId="124" priority="9">
      <formula>$G13&gt;0</formula>
    </cfRule>
  </conditionalFormatting>
  <conditionalFormatting sqref="B13:B23">
    <cfRule type="duplicateValues" dxfId="123" priority="19"/>
  </conditionalFormatting>
  <conditionalFormatting sqref="B28">
    <cfRule type="duplicateValues" dxfId="122" priority="10"/>
  </conditionalFormatting>
  <conditionalFormatting sqref="B29:B33">
    <cfRule type="duplicateValues" dxfId="121" priority="11"/>
  </conditionalFormatting>
  <conditionalFormatting sqref="B40">
    <cfRule type="duplicateValues" dxfId="120" priority="12"/>
  </conditionalFormatting>
  <conditionalFormatting sqref="B44">
    <cfRule type="duplicateValues" dxfId="119" priority="8"/>
    <cfRule type="duplicateValues" dxfId="118" priority="13"/>
  </conditionalFormatting>
  <conditionalFormatting sqref="B48">
    <cfRule type="duplicateValues" dxfId="117" priority="7"/>
    <cfRule type="duplicateValues" dxfId="116" priority="14"/>
  </conditionalFormatting>
  <conditionalFormatting sqref="B62:B67">
    <cfRule type="duplicateValues" dxfId="115" priority="6"/>
  </conditionalFormatting>
  <conditionalFormatting sqref="B71">
    <cfRule type="duplicateValues" dxfId="114" priority="18"/>
  </conditionalFormatting>
  <conditionalFormatting sqref="B72:B85 B89:B99 B62:B70">
    <cfRule type="duplicateValues" dxfId="113" priority="21"/>
  </conditionalFormatting>
  <conditionalFormatting sqref="B86 B88">
    <cfRule type="duplicateValues" dxfId="112" priority="17"/>
  </conditionalFormatting>
  <conditionalFormatting sqref="B87 B34:B39 B25:B27 B49:B55 B45:B47 B41:B43">
    <cfRule type="duplicateValues" dxfId="111" priority="20"/>
  </conditionalFormatting>
  <conditionalFormatting sqref="B89:B91">
    <cfRule type="duplicateValues" dxfId="110" priority="5"/>
  </conditionalFormatting>
  <conditionalFormatting sqref="B93:B96">
    <cfRule type="duplicateValues" dxfId="109" priority="4"/>
  </conditionalFormatting>
  <conditionalFormatting sqref="B101:B107">
    <cfRule type="duplicateValues" dxfId="108" priority="16"/>
  </conditionalFormatting>
  <conditionalFormatting sqref="D110:D112">
    <cfRule type="expression" dxfId="107" priority="1">
      <formula>$G110&gt;0</formula>
    </cfRule>
  </conditionalFormatting>
  <conditionalFormatting sqref="D108:E109">
    <cfRule type="expression" dxfId="106" priority="2">
      <formula>$G108&gt;0</formula>
    </cfRule>
  </conditionalFormatting>
  <hyperlinks>
    <hyperlink ref="J1" location="Contents!A1" display="Back to Contents" xr:uid="{110C17FF-8219-4A42-8409-620CDBFB7E0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B69D00-295C-43F5-9710-390D24A58FDF}">
          <x14:formula1>
            <xm:f>Locations!$L:$L</xm:f>
          </x14:formula1>
          <xm:sqref>J2:M2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67418-56CC-47AC-AE0D-6D1869F2C920}">
  <sheetPr codeName="Sheet73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1536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000008500101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SW_SDG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San Diego, CA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Location'!$C:$C,WS_SDG!$J$3,'Purchases by Location'!$K:$K,TEXT(WS_SDG!$H13,"00000000000000"))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Location'!$C:$C,WS_SDG!$J$3,'Purchases by Location'!$K:$K,TEXT(WS_SDG!$H14,"00000000000000"))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Location'!$C:$C,WS_SDG!$J$3,'Purchases by Location'!$K:$K,TEXT(WS_SDG!$H15,"00000000000000"))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Location'!$C:$C,WS_SDG!$J$3,'Purchases by Location'!$K:$K,TEXT(WS_SDG!$H16,"00000000000000"))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Location'!$C:$C,WS_SDG!$J$3,'Purchases by Location'!$K:$K,TEXT(WS_SDG!$H17,"00000000000000"))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Location'!$C:$C,WS_SDG!$J$3,'Purchases by Location'!$K:$K,TEXT(WS_SDG!$H18,"00000000000000"))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Location'!$C:$C,WS_SDG!$J$3,'Purchases by Location'!$K:$K,TEXT(WS_SDG!$H19,"00000000000000"))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Location'!$C:$C,WS_SDG!$J$3,'Purchases by Location'!$K:$K,TEXT(WS_SDG!$H20,"00000000000000"))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Location'!$C:$C,WS_SDG!$J$3,'Purchases by Location'!$K:$K,TEXT(WS_SDG!$H21,"00000000000000"))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Location'!$C:$C,WS_SDG!$J$3,'Purchases by Location'!$K:$K,TEXT(WS_SDG!$H22,"00000000000000"))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Location'!$C:$C,WS_SDG!$J$3,'Purchases by Location'!$K:$K,TEXT(WS_SDG!$H23,"00000000000000"))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Location'!$C:$C,WS_SDG!$J$3,'Purchases by Location'!$K:$K,TEXT(WS_SDG!$H25,"00000000000000"))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Location'!$C:$C,WS_SDG!$J$3,'Purchases by Location'!$K:$K,TEXT(WS_SDG!$H26,"00000000000000"))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Location'!$C:$C,WS_SDG!$J$3,'Purchases by Location'!$K:$K,TEXT(WS_SDG!$H27,"00000000000000"))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Location'!$C:$C,WS_SDG!$J$3,'Purchases by Location'!$K:$K,TEXT(WS_SDG!$H28,"00000000000000"))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Location'!$C:$C,WS_SDG!$J$3,'Purchases by Location'!$K:$K,TEXT(WS_SDG!$H29,"00000000000000"))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Location'!$C:$C,WS_SDG!$J$3,'Purchases by Location'!$K:$K,TEXT(WS_SDG!$H30,"00000000000000"))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Location'!$C:$C,WS_SDG!$J$3,'Purchases by Location'!$K:$K,TEXT(WS_SDG!$H31,"00000000000000"))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Location'!$C:$C,WS_SDG!$J$3,'Purchases by Location'!$K:$K,TEXT(WS_SDG!$H32,"00000000000000"))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Location'!$C:$C,WS_SDG!$J$3,'Purchases by Location'!$K:$K,TEXT(WS_SDG!$H33,"00000000000000"))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Location'!$C:$C,WS_SDG!$J$3,'Purchases by Location'!$K:$K,TEXT(WS_SDG!$H34,"00000000000000"))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Location'!$C:$C,WS_SDG!$J$3,'Purchases by Location'!$K:$K,TEXT(WS_SDG!$H35,"00000000000000"))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Location'!$C:$C,WS_SDG!$J$3,'Purchases by Location'!$K:$K,TEXT(WS_SDG!$H36,"00000000000000"))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Location'!$C:$C,WS_SDG!$J$3,'Purchases by Location'!$K:$K,TEXT(WS_SDG!$H37,"00000000000000"))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Location'!$C:$C,WS_SDG!$J$3,'Purchases by Location'!$K:$K,TEXT(WS_SDG!$H38,"00000000000000"))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Location'!$C:$C,WS_SDG!$J$3,'Purchases by Location'!$K:$K,TEXT(WS_SDG!$H39,"00000000000000"))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Location'!$C:$C,WS_SDG!$J$3,'Purchases by Location'!$K:$K,TEXT(WS_SDG!$H40,"00000000000000"))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Location'!$C:$C,WS_SDG!$J$3,'Purchases by Location'!$K:$K,TEXT(WS_SDG!$H41,"00000000000000"))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Location'!$C:$C,WS_SDG!$J$3,'Purchases by Location'!$K:$K,TEXT(WS_SDG!$H42,"00000000000000"))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Location'!$C:$C,WS_SDG!$J$3,'Purchases by Location'!$K:$K,TEXT(WS_SDG!$H43,"00000000000000"))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Location'!$C:$C,WS_SDG!$J$3,'Purchases by Location'!$K:$K,TEXT(WS_SDG!$H44,"00000000000000"))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Location'!$C:$C,WS_SDG!$J$3,'Purchases by Location'!$K:$K,TEXT(WS_SDG!$H45,"00000000000000"))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Location'!$C:$C,WS_SDG!$J$3,'Purchases by Location'!$K:$K,TEXT(WS_SDG!$H46,"00000000000000"))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Location'!$C:$C,WS_SDG!$J$3,'Purchases by Location'!$K:$K,TEXT(WS_SDG!$H47,"00000000000000"))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Location'!$C:$C,WS_SDG!$J$3,'Purchases by Location'!$K:$K,TEXT(WS_SDG!$H48,"00000000000000"))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Location'!$C:$C,WS_SDG!$J$3,'Purchases by Location'!$K:$K,TEXT(WS_SDG!$H49,"00000000000000"))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Location'!$C:$C,WS_SDG!$J$3,'Purchases by Location'!$K:$K,TEXT(WS_SDG!$H50,"00000000000000"))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Location'!$C:$C,WS_SDG!$J$3,'Purchases by Location'!$K:$K,TEXT(WS_SDG!$H51,"00000000000000"))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Location'!$C:$C,WS_SDG!$J$3,'Purchases by Location'!$K:$K,TEXT(WS_SDG!$H52,"00000000000000"))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Location'!$C:$C,WS_SDG!$J$3,'Purchases by Location'!$K:$K,TEXT(WS_SDG!$H53,"00000000000000"))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Location'!$C:$C,WS_SDG!$J$3,'Purchases by Location'!$K:$K,TEXT(WS_SDG!$H54,"00000000000000"))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Location'!$C:$C,WS_SDG!$J$3,'Purchases by Location'!$K:$K,TEXT(WS_SDG!$H55,"00000000000000"))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CORE-West-S.CA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Location'!$C:$C,WS_SDG!$J$3,'Purchases by Location'!$K:$K,TEXT(WS_SDG!$H61,"00000000000000"))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Location'!$C:$C,WS_SDG!$J$3,'Purchases by Location'!$K:$K,TEXT(WS_SDG!$H62,"00000000000000"))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Location'!$C:$C,WS_SDG!$J$3,'Purchases by Location'!$K:$K,TEXT(WS_SDG!$H63,"00000000000000"))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Location'!$C:$C,WS_SDG!$J$3,'Purchases by Location'!$K:$K,TEXT(WS_SDG!$H64,"00000000000000"))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Location'!$C:$C,WS_SDG!$J$3,'Purchases by Location'!$K:$K,TEXT(WS_SDG!$H65,"00000000000000"))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Location'!$C:$C,WS_SDG!$J$3,'Purchases by Location'!$K:$K,TEXT(WS_SDG!$H66,"00000000000000"))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Location'!$C:$C,WS_SDG!$J$3,'Purchases by Location'!$K:$K,TEXT(WS_SDG!$H67,"00000000000000"))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Location'!$C:$C,WS_SDG!$J$3,'Purchases by Location'!$K:$K,TEXT(WS_SDG!$H68,"00000000000000"))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Location'!$C:$C,WS_SDG!$J$3,'Purchases by Location'!$K:$K,TEXT(WS_SDG!$H69,"00000000000000"))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Location'!$C:$C,WS_SDG!$J$3,'Purchases by Location'!$K:$K,TEXT(WS_SDG!$H70,"00000000000000"))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Location'!$C:$C,WS_SDG!$J$3,'Purchases by Location'!$K:$K,TEXT(WS_SDG!$H71,"00000000000000"))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Location'!$C:$C,WS_SDG!$J$3,'Purchases by Location'!$K:$K,TEXT(WS_SDG!$H72,"00000000000000"))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Location'!$C:$C,WS_SDG!$J$3,'Purchases by Location'!$K:$K,TEXT(WS_SDG!$H73,"00000000000000"))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Location'!$C:$C,WS_SDG!$J$3,'Purchases by Location'!$K:$K,TEXT(WS_SDG!$H74,"00000000000000"))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Location'!$C:$C,WS_SDG!$J$3,'Purchases by Location'!$K:$K,TEXT(WS_SDG!$H75,"00000000000000"))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Location'!$C:$C,WS_SDG!$J$3,'Purchases by Location'!$K:$K,TEXT(WS_SDG!$H76,"00000000000000"))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Location'!$C:$C,WS_SDG!$J$3,'Purchases by Location'!$K:$K,TEXT(WS_SDG!$H77,"00000000000000"))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Location'!$C:$C,WS_SDG!$J$3,'Purchases by Location'!$K:$K,TEXT(WS_SDG!$H78,"00000000000000"))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Location'!$C:$C,WS_SDG!$J$3,'Purchases by Location'!$K:$K,TEXT(WS_SDG!$H79,"00000000000000"))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Location'!$C:$C,WS_SDG!$J$3,'Purchases by Location'!$K:$K,TEXT(WS_SDG!$H80,"00000000000000"))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Location'!$C:$C,WS_SDG!$J$3,'Purchases by Location'!$K:$K,TEXT(WS_SDG!$H81,"00000000000000"))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Location'!$C:$C,WS_SDG!$J$3,'Purchases by Location'!$K:$K,TEXT(WS_SDG!$H82,"00000000000000"))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Location'!$C:$C,WS_SDG!$J$3,'Purchases by Location'!$K:$K,TEXT(WS_SDG!$H83,"00000000000000"))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Location'!$C:$C,WS_SDG!$J$3,'Purchases by Location'!$K:$K,TEXT(WS_SDG!$H84,"00000000000000"))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Location'!$C:$C,WS_SDG!$J$3,'Purchases by Location'!$K:$K,TEXT(WS_SDG!$H85,"00000000000000"))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Location'!$C:$C,WS_SDG!$J$3,'Purchases by Location'!$K:$K,TEXT(WS_SDG!$H86,"00000000000000"))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Location'!$C:$C,WS_SDG!$J$3,'Purchases by Location'!$K:$K,TEXT(WS_SDG!$H87,"00000000000000"))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Location'!$C:$C,WS_SDG!$J$3,'Purchases by Location'!$K:$K,TEXT(WS_SDG!$H88,"00000000000000"))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Location'!$C:$C,WS_SDG!$J$3,'Purchases by Location'!$K:$K,TEXT(WS_SDG!$H89,"00000000000000"))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Location'!$C:$C,WS_SDG!$J$3,'Purchases by Location'!$K:$K,TEXT(WS_SDG!$H90,"00000000000000"))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Location'!$C:$C,WS_SDG!$J$3,'Purchases by Location'!$K:$K,TEXT(WS_SDG!$H91,"00000000000000"))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Location'!$C:$C,WS_SDG!$J$3,'Purchases by Location'!$K:$K,TEXT(WS_SDG!$H92,"00000000000000"))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Location'!$C:$C,WS_SDG!$J$3,'Purchases by Location'!$K:$K,TEXT(WS_SDG!$H93,"00000000000000"))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Location'!$C:$C,WS_SDG!$J$3,'Purchases by Location'!$K:$K,TEXT(WS_SDG!$H94,"00000000000000"))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Location'!$C:$C,WS_SDG!$J$3,'Purchases by Location'!$K:$K,TEXT(WS_SDG!$H95,"00000000000000"))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Location'!$C:$C,WS_SDG!$J$3,'Purchases by Location'!$K:$K,TEXT(WS_SDG!$H96,"00000000000000"))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Location'!$C:$C,WS_SDG!$J$3,'Purchases by Location'!$K:$K,TEXT(WS_SDG!$H97,"00000000000000"))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Location'!$C:$C,WS_SDG!$J$3,'Purchases by Location'!$K:$K,TEXT(WS_SDG!$H98,"00000000000000"))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Location'!$C:$C,WS_SDG!$J$3,'Purchases by Location'!$K:$K,TEXT(WS_SDG!$H99,"00000000000000"))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Location'!$C:$C,WS_SDG!$J$3,'Purchases by Location'!$K:$K,TEXT(WS_SDG!$H101,"00000000000000"))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Location'!$C:$C,WS_SDG!$J$3,'Purchases by Location'!$K:$K,TEXT(WS_SDG!$H102,"00000000000000"))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Location'!$C:$C,WS_SDG!$J$3,'Purchases by Location'!$K:$K,TEXT(WS_SDG!$H103,"00000000000000"))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Location'!$C:$C,WS_SDG!$J$3,'Purchases by Location'!$K:$K,TEXT(WS_SDG!$H104,"00000000000000"))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Location'!$C:$C,WS_SDG!$J$3,'Purchases by Location'!$K:$K,TEXT(WS_SDG!$H105,"00000000000000"))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Location'!$C:$C,WS_SDG!$J$3,'Purchases by Location'!$K:$K,TEXT(WS_SDG!$H106,"00000000000000"))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Location'!$C:$C,WS_SDG!$J$3,'Purchases by Location'!$K:$K,TEXT(WS_SDG!$H107,"00000000000000"))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CORE-West-S.CA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2qLWgxZYHtAgdmfhAjNHX2YqDrKqOGEnvCf3wQwxg/d40ekDIk/mjnhki3qHywP2El8PJAODfeoRNE1kQo0uyQ==" saltValue="QPZfw3T8o1SbGa/IYnsSX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05" priority="15">
      <formula>$H10&gt;0</formula>
    </cfRule>
  </conditionalFormatting>
  <conditionalFormatting sqref="A108:A112">
    <cfRule type="expression" dxfId="104" priority="3">
      <formula>$G108&gt;0</formula>
    </cfRule>
  </conditionalFormatting>
  <conditionalFormatting sqref="A13:F55 A61:F107 A56:A60 D56:E60">
    <cfRule type="expression" dxfId="103" priority="9">
      <formula>$G13&gt;0</formula>
    </cfRule>
  </conditionalFormatting>
  <conditionalFormatting sqref="B13:B23">
    <cfRule type="duplicateValues" dxfId="102" priority="19"/>
  </conditionalFormatting>
  <conditionalFormatting sqref="B28">
    <cfRule type="duplicateValues" dxfId="101" priority="10"/>
  </conditionalFormatting>
  <conditionalFormatting sqref="B29:B33">
    <cfRule type="duplicateValues" dxfId="100" priority="11"/>
  </conditionalFormatting>
  <conditionalFormatting sqref="B40">
    <cfRule type="duplicateValues" dxfId="99" priority="12"/>
  </conditionalFormatting>
  <conditionalFormatting sqref="B44">
    <cfRule type="duplicateValues" dxfId="98" priority="8"/>
    <cfRule type="duplicateValues" dxfId="97" priority="13"/>
  </conditionalFormatting>
  <conditionalFormatting sqref="B48">
    <cfRule type="duplicateValues" dxfId="96" priority="7"/>
    <cfRule type="duplicateValues" dxfId="95" priority="14"/>
  </conditionalFormatting>
  <conditionalFormatting sqref="B62:B67">
    <cfRule type="duplicateValues" dxfId="94" priority="6"/>
  </conditionalFormatting>
  <conditionalFormatting sqref="B71">
    <cfRule type="duplicateValues" dxfId="93" priority="18"/>
  </conditionalFormatting>
  <conditionalFormatting sqref="B72:B85 B89:B99 B62:B70">
    <cfRule type="duplicateValues" dxfId="92" priority="21"/>
  </conditionalFormatting>
  <conditionalFormatting sqref="B86 B88">
    <cfRule type="duplicateValues" dxfId="91" priority="17"/>
  </conditionalFormatting>
  <conditionalFormatting sqref="B87 B34:B39 B25:B27 B49:B55 B45:B47 B41:B43">
    <cfRule type="duplicateValues" dxfId="90" priority="20"/>
  </conditionalFormatting>
  <conditionalFormatting sqref="B89:B91">
    <cfRule type="duplicateValues" dxfId="89" priority="5"/>
  </conditionalFormatting>
  <conditionalFormatting sqref="B93:B96">
    <cfRule type="duplicateValues" dxfId="88" priority="4"/>
  </conditionalFormatting>
  <conditionalFormatting sqref="B101:B107">
    <cfRule type="duplicateValues" dxfId="87" priority="16"/>
  </conditionalFormatting>
  <conditionalFormatting sqref="D110:D112">
    <cfRule type="expression" dxfId="86" priority="1">
      <formula>$G110&gt;0</formula>
    </cfRule>
  </conditionalFormatting>
  <conditionalFormatting sqref="D108:E109">
    <cfRule type="expression" dxfId="85" priority="2">
      <formula>$G108&gt;0</formula>
    </cfRule>
  </conditionalFormatting>
  <hyperlinks>
    <hyperlink ref="J1" location="Contents!A1" display="Back to Contents" xr:uid="{AE27F832-6FEF-49EC-90E2-55DE6361059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807F61-0B89-446E-ACB9-9AE7AA96B784}">
          <x14:formula1>
            <xm:f>Locations!$L:$L</xm:f>
          </x14:formula1>
          <xm:sqref>J2:M2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DABC9-E45C-4AFB-88E7-EF30B35DEC4F}">
  <sheetPr codeName="Sheet74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1535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000008500065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SW_SFA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San Francisco, CA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Location'!$C:$C,WS_SFA!$J$3,'Purchases by Location'!$K:$K,TEXT(WS_SFA!$H13,"00000000000000"))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Location'!$C:$C,WS_SFA!$J$3,'Purchases by Location'!$K:$K,TEXT(WS_SFA!$H14,"00000000000000"))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Location'!$C:$C,WS_SFA!$J$3,'Purchases by Location'!$K:$K,TEXT(WS_SFA!$H15,"00000000000000"))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Location'!$C:$C,WS_SFA!$J$3,'Purchases by Location'!$K:$K,TEXT(WS_SFA!$H16,"00000000000000"))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Location'!$C:$C,WS_SFA!$J$3,'Purchases by Location'!$K:$K,TEXT(WS_SFA!$H17,"00000000000000"))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Location'!$C:$C,WS_SFA!$J$3,'Purchases by Location'!$K:$K,TEXT(WS_SFA!$H18,"00000000000000"))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Location'!$C:$C,WS_SFA!$J$3,'Purchases by Location'!$K:$K,TEXT(WS_SFA!$H19,"00000000000000"))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Location'!$C:$C,WS_SFA!$J$3,'Purchases by Location'!$K:$K,TEXT(WS_SFA!$H20,"00000000000000"))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Location'!$C:$C,WS_SFA!$J$3,'Purchases by Location'!$K:$K,TEXT(WS_SFA!$H21,"00000000000000"))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Location'!$C:$C,WS_SFA!$J$3,'Purchases by Location'!$K:$K,TEXT(WS_SFA!$H22,"00000000000000"))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Location'!$C:$C,WS_SFA!$J$3,'Purchases by Location'!$K:$K,TEXT(WS_SFA!$H23,"00000000000000"))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Location'!$C:$C,WS_SFA!$J$3,'Purchases by Location'!$K:$K,TEXT(WS_SFA!$H25,"00000000000000"))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Location'!$C:$C,WS_SFA!$J$3,'Purchases by Location'!$K:$K,TEXT(WS_SFA!$H26,"00000000000000"))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Location'!$C:$C,WS_SFA!$J$3,'Purchases by Location'!$K:$K,TEXT(WS_SFA!$H27,"00000000000000"))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Location'!$C:$C,WS_SFA!$J$3,'Purchases by Location'!$K:$K,TEXT(WS_SFA!$H28,"00000000000000"))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Location'!$C:$C,WS_SFA!$J$3,'Purchases by Location'!$K:$K,TEXT(WS_SFA!$H29,"00000000000000"))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Location'!$C:$C,WS_SFA!$J$3,'Purchases by Location'!$K:$K,TEXT(WS_SFA!$H30,"00000000000000"))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Location'!$C:$C,WS_SFA!$J$3,'Purchases by Location'!$K:$K,TEXT(WS_SFA!$H31,"00000000000000"))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Location'!$C:$C,WS_SFA!$J$3,'Purchases by Location'!$K:$K,TEXT(WS_SFA!$H32,"00000000000000"))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Location'!$C:$C,WS_SFA!$J$3,'Purchases by Location'!$K:$K,TEXT(WS_SFA!$H33,"00000000000000"))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Location'!$C:$C,WS_SFA!$J$3,'Purchases by Location'!$K:$K,TEXT(WS_SFA!$H34,"00000000000000"))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Location'!$C:$C,WS_SFA!$J$3,'Purchases by Location'!$K:$K,TEXT(WS_SFA!$H35,"00000000000000"))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Location'!$C:$C,WS_SFA!$J$3,'Purchases by Location'!$K:$K,TEXT(WS_SFA!$H36,"00000000000000"))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Location'!$C:$C,WS_SFA!$J$3,'Purchases by Location'!$K:$K,TEXT(WS_SFA!$H37,"00000000000000"))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Location'!$C:$C,WS_SFA!$J$3,'Purchases by Location'!$K:$K,TEXT(WS_SFA!$H38,"00000000000000"))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Location'!$C:$C,WS_SFA!$J$3,'Purchases by Location'!$K:$K,TEXT(WS_SFA!$H39,"00000000000000"))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Location'!$C:$C,WS_SFA!$J$3,'Purchases by Location'!$K:$K,TEXT(WS_SFA!$H40,"00000000000000"))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Location'!$C:$C,WS_SFA!$J$3,'Purchases by Location'!$K:$K,TEXT(WS_SFA!$H41,"00000000000000"))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Location'!$C:$C,WS_SFA!$J$3,'Purchases by Location'!$K:$K,TEXT(WS_SFA!$H42,"00000000000000"))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Location'!$C:$C,WS_SFA!$J$3,'Purchases by Location'!$K:$K,TEXT(WS_SFA!$H43,"00000000000000"))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Location'!$C:$C,WS_SFA!$J$3,'Purchases by Location'!$K:$K,TEXT(WS_SFA!$H44,"00000000000000"))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Location'!$C:$C,WS_SFA!$J$3,'Purchases by Location'!$K:$K,TEXT(WS_SFA!$H45,"00000000000000"))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Location'!$C:$C,WS_SFA!$J$3,'Purchases by Location'!$K:$K,TEXT(WS_SFA!$H46,"00000000000000"))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Location'!$C:$C,WS_SFA!$J$3,'Purchases by Location'!$K:$K,TEXT(WS_SFA!$H47,"00000000000000"))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Location'!$C:$C,WS_SFA!$J$3,'Purchases by Location'!$K:$K,TEXT(WS_SFA!$H48,"00000000000000"))</f>
        <v>1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Location'!$C:$C,WS_SFA!$J$3,'Purchases by Location'!$K:$K,TEXT(WS_SFA!$H49,"00000000000000"))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Location'!$C:$C,WS_SFA!$J$3,'Purchases by Location'!$K:$K,TEXT(WS_SFA!$H50,"00000000000000"))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Location'!$C:$C,WS_SFA!$J$3,'Purchases by Location'!$K:$K,TEXT(WS_SFA!$H51,"00000000000000"))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Location'!$C:$C,WS_SFA!$J$3,'Purchases by Location'!$K:$K,TEXT(WS_SFA!$H52,"00000000000000"))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Location'!$C:$C,WS_SFA!$J$3,'Purchases by Location'!$K:$K,TEXT(WS_SFA!$H53,"00000000000000"))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Location'!$C:$C,WS_SFA!$J$3,'Purchases by Location'!$K:$K,TEXT(WS_SFA!$H54,"00000000000000"))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Location'!$C:$C,WS_SFA!$J$3,'Purchases by Location'!$K:$K,TEXT(WS_SFA!$H55,"00000000000000"))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CORE-West-N.CA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Location'!$C:$C,WS_SFA!$J$3,'Purchases by Location'!$K:$K,TEXT(WS_SFA!$H61,"00000000000000"))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Location'!$C:$C,WS_SFA!$J$3,'Purchases by Location'!$K:$K,TEXT(WS_SFA!$H62,"00000000000000"))</f>
        <v>1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Location'!$C:$C,WS_SFA!$J$3,'Purchases by Location'!$K:$K,TEXT(WS_SFA!$H63,"00000000000000"))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Location'!$C:$C,WS_SFA!$J$3,'Purchases by Location'!$K:$K,TEXT(WS_SFA!$H64,"00000000000000"))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Location'!$C:$C,WS_SFA!$J$3,'Purchases by Location'!$K:$K,TEXT(WS_SFA!$H65,"00000000000000"))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Location'!$C:$C,WS_SFA!$J$3,'Purchases by Location'!$K:$K,TEXT(WS_SFA!$H66,"00000000000000"))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Location'!$C:$C,WS_SFA!$J$3,'Purchases by Location'!$K:$K,TEXT(WS_SFA!$H67,"00000000000000"))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Location'!$C:$C,WS_SFA!$J$3,'Purchases by Location'!$K:$K,TEXT(WS_SFA!$H68,"00000000000000"))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Location'!$C:$C,WS_SFA!$J$3,'Purchases by Location'!$K:$K,TEXT(WS_SFA!$H69,"00000000000000"))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Location'!$C:$C,WS_SFA!$J$3,'Purchases by Location'!$K:$K,TEXT(WS_SFA!$H70,"00000000000000"))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Location'!$C:$C,WS_SFA!$J$3,'Purchases by Location'!$K:$K,TEXT(WS_SFA!$H71,"00000000000000"))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Location'!$C:$C,WS_SFA!$J$3,'Purchases by Location'!$K:$K,TEXT(WS_SFA!$H72,"00000000000000"))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Location'!$C:$C,WS_SFA!$J$3,'Purchases by Location'!$K:$K,TEXT(WS_SFA!$H73,"00000000000000"))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Location'!$C:$C,WS_SFA!$J$3,'Purchases by Location'!$K:$K,TEXT(WS_SFA!$H74,"00000000000000"))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Location'!$C:$C,WS_SFA!$J$3,'Purchases by Location'!$K:$K,TEXT(WS_SFA!$H75,"00000000000000"))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Location'!$C:$C,WS_SFA!$J$3,'Purchases by Location'!$K:$K,TEXT(WS_SFA!$H76,"00000000000000"))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Location'!$C:$C,WS_SFA!$J$3,'Purchases by Location'!$K:$K,TEXT(WS_SFA!$H77,"00000000000000"))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Location'!$C:$C,WS_SFA!$J$3,'Purchases by Location'!$K:$K,TEXT(WS_SFA!$H78,"00000000000000"))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Location'!$C:$C,WS_SFA!$J$3,'Purchases by Location'!$K:$K,TEXT(WS_SFA!$H79,"00000000000000"))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Location'!$C:$C,WS_SFA!$J$3,'Purchases by Location'!$K:$K,TEXT(WS_SFA!$H80,"00000000000000"))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Location'!$C:$C,WS_SFA!$J$3,'Purchases by Location'!$K:$K,TEXT(WS_SFA!$H81,"00000000000000"))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Location'!$C:$C,WS_SFA!$J$3,'Purchases by Location'!$K:$K,TEXT(WS_SFA!$H82,"00000000000000"))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Location'!$C:$C,WS_SFA!$J$3,'Purchases by Location'!$K:$K,TEXT(WS_SFA!$H83,"00000000000000"))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Location'!$C:$C,WS_SFA!$J$3,'Purchases by Location'!$K:$K,TEXT(WS_SFA!$H84,"00000000000000"))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Location'!$C:$C,WS_SFA!$J$3,'Purchases by Location'!$K:$K,TEXT(WS_SFA!$H85,"00000000000000"))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Location'!$C:$C,WS_SFA!$J$3,'Purchases by Location'!$K:$K,TEXT(WS_SFA!$H86,"00000000000000"))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Location'!$C:$C,WS_SFA!$J$3,'Purchases by Location'!$K:$K,TEXT(WS_SFA!$H87,"00000000000000"))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Location'!$C:$C,WS_SFA!$J$3,'Purchases by Location'!$K:$K,TEXT(WS_SFA!$H88,"00000000000000"))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Location'!$C:$C,WS_SFA!$J$3,'Purchases by Location'!$K:$K,TEXT(WS_SFA!$H89,"00000000000000"))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Location'!$C:$C,WS_SFA!$J$3,'Purchases by Location'!$K:$K,TEXT(WS_SFA!$H90,"00000000000000"))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Location'!$C:$C,WS_SFA!$J$3,'Purchases by Location'!$K:$K,TEXT(WS_SFA!$H91,"00000000000000"))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Location'!$C:$C,WS_SFA!$J$3,'Purchases by Location'!$K:$K,TEXT(WS_SFA!$H92,"00000000000000"))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Location'!$C:$C,WS_SFA!$J$3,'Purchases by Location'!$K:$K,TEXT(WS_SFA!$H93,"00000000000000"))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Location'!$C:$C,WS_SFA!$J$3,'Purchases by Location'!$K:$K,TEXT(WS_SFA!$H94,"00000000000000"))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Location'!$C:$C,WS_SFA!$J$3,'Purchases by Location'!$K:$K,TEXT(WS_SFA!$H95,"00000000000000"))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Location'!$C:$C,WS_SFA!$J$3,'Purchases by Location'!$K:$K,TEXT(WS_SFA!$H96,"00000000000000"))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Location'!$C:$C,WS_SFA!$J$3,'Purchases by Location'!$K:$K,TEXT(WS_SFA!$H97,"00000000000000"))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Location'!$C:$C,WS_SFA!$J$3,'Purchases by Location'!$K:$K,TEXT(WS_SFA!$H98,"00000000000000"))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Location'!$C:$C,WS_SFA!$J$3,'Purchases by Location'!$K:$K,TEXT(WS_SFA!$H99,"00000000000000"))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Location'!$C:$C,WS_SFA!$J$3,'Purchases by Location'!$K:$K,TEXT(WS_SFA!$H101,"00000000000000"))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Location'!$C:$C,WS_SFA!$J$3,'Purchases by Location'!$K:$K,TEXT(WS_SFA!$H102,"00000000000000"))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Location'!$C:$C,WS_SFA!$J$3,'Purchases by Location'!$K:$K,TEXT(WS_SFA!$H103,"00000000000000"))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Location'!$C:$C,WS_SFA!$J$3,'Purchases by Location'!$K:$K,TEXT(WS_SFA!$H104,"00000000000000"))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Location'!$C:$C,WS_SFA!$J$3,'Purchases by Location'!$K:$K,TEXT(WS_SFA!$H105,"00000000000000"))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Location'!$C:$C,WS_SFA!$J$3,'Purchases by Location'!$K:$K,TEXT(WS_SFA!$H106,"00000000000000"))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Location'!$C:$C,WS_SFA!$J$3,'Purchases by Location'!$K:$K,TEXT(WS_SFA!$H107,"00000000000000"))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CORE-West-N.CA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yabTZnlWlLrPse6aaNSP0/VpJ7auPei0dNLQRfRAP4jqUTgaIc3BmL8dScOgbhX7cG4JD0wxwGIdChWRdljScg==" saltValue="pDxP7iXjCo3a6fl1jPMOg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84" priority="15">
      <formula>$H10&gt;0</formula>
    </cfRule>
  </conditionalFormatting>
  <conditionalFormatting sqref="A108:A112">
    <cfRule type="expression" dxfId="83" priority="3">
      <formula>$G108&gt;0</formula>
    </cfRule>
  </conditionalFormatting>
  <conditionalFormatting sqref="A13:F55 A61:F107 A56:A60 D56:E60">
    <cfRule type="expression" dxfId="82" priority="9">
      <formula>$G13&gt;0</formula>
    </cfRule>
  </conditionalFormatting>
  <conditionalFormatting sqref="B13:B23">
    <cfRule type="duplicateValues" dxfId="81" priority="19"/>
  </conditionalFormatting>
  <conditionalFormatting sqref="B28">
    <cfRule type="duplicateValues" dxfId="80" priority="10"/>
  </conditionalFormatting>
  <conditionalFormatting sqref="B29:B33">
    <cfRule type="duplicateValues" dxfId="79" priority="11"/>
  </conditionalFormatting>
  <conditionalFormatting sqref="B40">
    <cfRule type="duplicateValues" dxfId="78" priority="12"/>
  </conditionalFormatting>
  <conditionalFormatting sqref="B44">
    <cfRule type="duplicateValues" dxfId="77" priority="8"/>
    <cfRule type="duplicateValues" dxfId="76" priority="13"/>
  </conditionalFormatting>
  <conditionalFormatting sqref="B48">
    <cfRule type="duplicateValues" dxfId="75" priority="7"/>
    <cfRule type="duplicateValues" dxfId="74" priority="14"/>
  </conditionalFormatting>
  <conditionalFormatting sqref="B62:B67">
    <cfRule type="duplicateValues" dxfId="73" priority="6"/>
  </conditionalFormatting>
  <conditionalFormatting sqref="B71">
    <cfRule type="duplicateValues" dxfId="72" priority="18"/>
  </conditionalFormatting>
  <conditionalFormatting sqref="B72:B85 B89:B99 B62:B70">
    <cfRule type="duplicateValues" dxfId="71" priority="21"/>
  </conditionalFormatting>
  <conditionalFormatting sqref="B86 B88">
    <cfRule type="duplicateValues" dxfId="70" priority="17"/>
  </conditionalFormatting>
  <conditionalFormatting sqref="B87 B34:B39 B25:B27 B49:B55 B45:B47 B41:B43">
    <cfRule type="duplicateValues" dxfId="69" priority="20"/>
  </conditionalFormatting>
  <conditionalFormatting sqref="B89:B91">
    <cfRule type="duplicateValues" dxfId="68" priority="5"/>
  </conditionalFormatting>
  <conditionalFormatting sqref="B93:B96">
    <cfRule type="duplicateValues" dxfId="67" priority="4"/>
  </conditionalFormatting>
  <conditionalFormatting sqref="B101:B107">
    <cfRule type="duplicateValues" dxfId="66" priority="16"/>
  </conditionalFormatting>
  <conditionalFormatting sqref="D110:D112">
    <cfRule type="expression" dxfId="65" priority="1">
      <formula>$G110&gt;0</formula>
    </cfRule>
  </conditionalFormatting>
  <conditionalFormatting sqref="D108:E109">
    <cfRule type="expression" dxfId="64" priority="2">
      <formula>$G108&gt;0</formula>
    </cfRule>
  </conditionalFormatting>
  <hyperlinks>
    <hyperlink ref="J1" location="Contents!A1" display="Back to Contents" xr:uid="{3181F22A-4756-4DED-8A0A-F9D3583A6B2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7858EC5-138B-4A0C-88C1-94CB21D8CAE8}">
          <x14:formula1>
            <xm:f>Locations!$L:$L</xm:f>
          </x14:formula1>
          <xm:sqref>J2:M2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40900-7980-4F80-AE6E-66DA0A95B776}">
  <sheetPr codeName="Sheet75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55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1543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000008500334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SW_SPK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Spokane, WA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Location'!$C:$C,WS_SPK!$J$3,'Purchases by Location'!$K:$K,TEXT(WS_SPK!$H13,"00000000000000"))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Location'!$C:$C,WS_SPK!$J$3,'Purchases by Location'!$K:$K,TEXT(WS_SPK!$H14,"00000000000000"))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Location'!$C:$C,WS_SPK!$J$3,'Purchases by Location'!$K:$K,TEXT(WS_SPK!$H15,"00000000000000"))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Location'!$C:$C,WS_SPK!$J$3,'Purchases by Location'!$K:$K,TEXT(WS_SPK!$H16,"00000000000000"))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Location'!$C:$C,WS_SPK!$J$3,'Purchases by Location'!$K:$K,TEXT(WS_SPK!$H17,"00000000000000"))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Location'!$C:$C,WS_SPK!$J$3,'Purchases by Location'!$K:$K,TEXT(WS_SPK!$H18,"00000000000000"))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Location'!$C:$C,WS_SPK!$J$3,'Purchases by Location'!$K:$K,TEXT(WS_SPK!$H19,"00000000000000"))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Location'!$C:$C,WS_SPK!$J$3,'Purchases by Location'!$K:$K,TEXT(WS_SPK!$H20,"00000000000000"))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Location'!$C:$C,WS_SPK!$J$3,'Purchases by Location'!$K:$K,TEXT(WS_SPK!$H21,"00000000000000"))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Location'!$C:$C,WS_SPK!$J$3,'Purchases by Location'!$K:$K,TEXT(WS_SPK!$H22,"00000000000000"))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Location'!$C:$C,WS_SPK!$J$3,'Purchases by Location'!$K:$K,TEXT(WS_SPK!$H23,"00000000000000"))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Location'!$C:$C,WS_SPK!$J$3,'Purchases by Location'!$K:$K,TEXT(WS_SPK!$H25,"00000000000000"))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Location'!$C:$C,WS_SPK!$J$3,'Purchases by Location'!$K:$K,TEXT(WS_SPK!$H26,"00000000000000"))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Location'!$C:$C,WS_SPK!$J$3,'Purchases by Location'!$K:$K,TEXT(WS_SPK!$H27,"00000000000000"))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Location'!$C:$C,WS_SPK!$J$3,'Purchases by Location'!$K:$K,TEXT(WS_SPK!$H28,"00000000000000"))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Location'!$C:$C,WS_SPK!$J$3,'Purchases by Location'!$K:$K,TEXT(WS_SPK!$H29,"00000000000000"))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Location'!$C:$C,WS_SPK!$J$3,'Purchases by Location'!$K:$K,TEXT(WS_SPK!$H30,"00000000000000"))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Location'!$C:$C,WS_SPK!$J$3,'Purchases by Location'!$K:$K,TEXT(WS_SPK!$H31,"00000000000000"))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Location'!$C:$C,WS_SPK!$J$3,'Purchases by Location'!$K:$K,TEXT(WS_SPK!$H32,"00000000000000"))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Location'!$C:$C,WS_SPK!$J$3,'Purchases by Location'!$K:$K,TEXT(WS_SPK!$H33,"00000000000000"))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Location'!$C:$C,WS_SPK!$J$3,'Purchases by Location'!$K:$K,TEXT(WS_SPK!$H34,"00000000000000"))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Location'!$C:$C,WS_SPK!$J$3,'Purchases by Location'!$K:$K,TEXT(WS_SPK!$H35,"00000000000000"))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Location'!$C:$C,WS_SPK!$J$3,'Purchases by Location'!$K:$K,TEXT(WS_SPK!$H36,"00000000000000"))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Location'!$C:$C,WS_SPK!$J$3,'Purchases by Location'!$K:$K,TEXT(WS_SPK!$H37,"00000000000000"))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Location'!$C:$C,WS_SPK!$J$3,'Purchases by Location'!$K:$K,TEXT(WS_SPK!$H38,"00000000000000"))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Location'!$C:$C,WS_SPK!$J$3,'Purchases by Location'!$K:$K,TEXT(WS_SPK!$H39,"00000000000000"))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Location'!$C:$C,WS_SPK!$J$3,'Purchases by Location'!$K:$K,TEXT(WS_SPK!$H40,"00000000000000"))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Location'!$C:$C,WS_SPK!$J$3,'Purchases by Location'!$K:$K,TEXT(WS_SPK!$H41,"00000000000000"))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Location'!$C:$C,WS_SPK!$J$3,'Purchases by Location'!$K:$K,TEXT(WS_SPK!$H42,"00000000000000"))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Location'!$C:$C,WS_SPK!$J$3,'Purchases by Location'!$K:$K,TEXT(WS_SPK!$H43,"00000000000000"))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Location'!$C:$C,WS_SPK!$J$3,'Purchases by Location'!$K:$K,TEXT(WS_SPK!$H44,"00000000000000"))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Location'!$C:$C,WS_SPK!$J$3,'Purchases by Location'!$K:$K,TEXT(WS_SPK!$H45,"00000000000000"))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Location'!$C:$C,WS_SPK!$J$3,'Purchases by Location'!$K:$K,TEXT(WS_SPK!$H46,"00000000000000"))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Location'!$C:$C,WS_SPK!$J$3,'Purchases by Location'!$K:$K,TEXT(WS_SPK!$H47,"00000000000000"))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Location'!$C:$C,WS_SPK!$J$3,'Purchases by Location'!$K:$K,TEXT(WS_SPK!$H48,"00000000000000"))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Location'!$C:$C,WS_SPK!$J$3,'Purchases by Location'!$K:$K,TEXT(WS_SPK!$H49,"00000000000000"))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Location'!$C:$C,WS_SPK!$J$3,'Purchases by Location'!$K:$K,TEXT(WS_SPK!$H50,"00000000000000"))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Location'!$C:$C,WS_SPK!$J$3,'Purchases by Location'!$K:$K,TEXT(WS_SPK!$H51,"00000000000000"))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Location'!$C:$C,WS_SPK!$J$3,'Purchases by Location'!$K:$K,TEXT(WS_SPK!$H52,"00000000000000"))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Location'!$C:$C,WS_SPK!$J$3,'Purchases by Location'!$K:$K,TEXT(WS_SPK!$H53,"00000000000000"))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Location'!$C:$C,WS_SPK!$J$3,'Purchases by Location'!$K:$K,TEXT(WS_SPK!$H54,"00000000000000"))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Location'!$C:$C,WS_SPK!$J$3,'Purchases by Location'!$K:$K,TEXT(WS_SPK!$H55,"00000000000000"))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CORE-West-OR, WA, AK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Location'!$C:$C,WS_SPK!$J$3,'Purchases by Location'!$K:$K,TEXT(WS_SPK!$H61,"00000000000000"))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Location'!$C:$C,WS_SPK!$J$3,'Purchases by Location'!$K:$K,TEXT(WS_SPK!$H62,"00000000000000"))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Location'!$C:$C,WS_SPK!$J$3,'Purchases by Location'!$K:$K,TEXT(WS_SPK!$H63,"00000000000000"))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Location'!$C:$C,WS_SPK!$J$3,'Purchases by Location'!$K:$K,TEXT(WS_SPK!$H64,"00000000000000"))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Location'!$C:$C,WS_SPK!$J$3,'Purchases by Location'!$K:$K,TEXT(WS_SPK!$H65,"00000000000000"))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Location'!$C:$C,WS_SPK!$J$3,'Purchases by Location'!$K:$K,TEXT(WS_SPK!$H66,"00000000000000"))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Location'!$C:$C,WS_SPK!$J$3,'Purchases by Location'!$K:$K,TEXT(WS_SPK!$H67,"00000000000000"))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Location'!$C:$C,WS_SPK!$J$3,'Purchases by Location'!$K:$K,TEXT(WS_SPK!$H68,"00000000000000"))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Location'!$C:$C,WS_SPK!$J$3,'Purchases by Location'!$K:$K,TEXT(WS_SPK!$H69,"00000000000000"))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Location'!$C:$C,WS_SPK!$J$3,'Purchases by Location'!$K:$K,TEXT(WS_SPK!$H70,"00000000000000"))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Location'!$C:$C,WS_SPK!$J$3,'Purchases by Location'!$K:$K,TEXT(WS_SPK!$H71,"00000000000000"))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Location'!$C:$C,WS_SPK!$J$3,'Purchases by Location'!$K:$K,TEXT(WS_SPK!$H72,"00000000000000"))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Location'!$C:$C,WS_SPK!$J$3,'Purchases by Location'!$K:$K,TEXT(WS_SPK!$H73,"00000000000000"))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Location'!$C:$C,WS_SPK!$J$3,'Purchases by Location'!$K:$K,TEXT(WS_SPK!$H74,"00000000000000"))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Location'!$C:$C,WS_SPK!$J$3,'Purchases by Location'!$K:$K,TEXT(WS_SPK!$H75,"00000000000000"))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Location'!$C:$C,WS_SPK!$J$3,'Purchases by Location'!$K:$K,TEXT(WS_SPK!$H76,"00000000000000"))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Location'!$C:$C,WS_SPK!$J$3,'Purchases by Location'!$K:$K,TEXT(WS_SPK!$H77,"00000000000000"))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Location'!$C:$C,WS_SPK!$J$3,'Purchases by Location'!$K:$K,TEXT(WS_SPK!$H78,"00000000000000"))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Location'!$C:$C,WS_SPK!$J$3,'Purchases by Location'!$K:$K,TEXT(WS_SPK!$H79,"00000000000000"))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Location'!$C:$C,WS_SPK!$J$3,'Purchases by Location'!$K:$K,TEXT(WS_SPK!$H80,"00000000000000"))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Location'!$C:$C,WS_SPK!$J$3,'Purchases by Location'!$K:$K,TEXT(WS_SPK!$H81,"00000000000000"))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Location'!$C:$C,WS_SPK!$J$3,'Purchases by Location'!$K:$K,TEXT(WS_SPK!$H82,"00000000000000"))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Location'!$C:$C,WS_SPK!$J$3,'Purchases by Location'!$K:$K,TEXT(WS_SPK!$H83,"00000000000000"))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Location'!$C:$C,WS_SPK!$J$3,'Purchases by Location'!$K:$K,TEXT(WS_SPK!$H84,"00000000000000"))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Location'!$C:$C,WS_SPK!$J$3,'Purchases by Location'!$K:$K,TEXT(WS_SPK!$H85,"00000000000000"))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Location'!$C:$C,WS_SPK!$J$3,'Purchases by Location'!$K:$K,TEXT(WS_SPK!$H86,"00000000000000"))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Location'!$C:$C,WS_SPK!$J$3,'Purchases by Location'!$K:$K,TEXT(WS_SPK!$H87,"00000000000000"))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Location'!$C:$C,WS_SPK!$J$3,'Purchases by Location'!$K:$K,TEXT(WS_SPK!$H88,"00000000000000"))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Location'!$C:$C,WS_SPK!$J$3,'Purchases by Location'!$K:$K,TEXT(WS_SPK!$H89,"00000000000000"))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Location'!$C:$C,WS_SPK!$J$3,'Purchases by Location'!$K:$K,TEXT(WS_SPK!$H90,"00000000000000"))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Location'!$C:$C,WS_SPK!$J$3,'Purchases by Location'!$K:$K,TEXT(WS_SPK!$H91,"00000000000000"))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Location'!$C:$C,WS_SPK!$J$3,'Purchases by Location'!$K:$K,TEXT(WS_SPK!$H92,"00000000000000"))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Location'!$C:$C,WS_SPK!$J$3,'Purchases by Location'!$K:$K,TEXT(WS_SPK!$H93,"00000000000000"))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Location'!$C:$C,WS_SPK!$J$3,'Purchases by Location'!$K:$K,TEXT(WS_SPK!$H94,"00000000000000"))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Location'!$C:$C,WS_SPK!$J$3,'Purchases by Location'!$K:$K,TEXT(WS_SPK!$H95,"00000000000000"))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Location'!$C:$C,WS_SPK!$J$3,'Purchases by Location'!$K:$K,TEXT(WS_SPK!$H96,"00000000000000"))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Location'!$C:$C,WS_SPK!$J$3,'Purchases by Location'!$K:$K,TEXT(WS_SPK!$H97,"00000000000000"))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Location'!$C:$C,WS_SPK!$J$3,'Purchases by Location'!$K:$K,TEXT(WS_SPK!$H98,"00000000000000"))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Location'!$C:$C,WS_SPK!$J$3,'Purchases by Location'!$K:$K,TEXT(WS_SPK!$H99,"00000000000000"))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Location'!$C:$C,WS_SPK!$J$3,'Purchases by Location'!$K:$K,TEXT(WS_SPK!$H101,"00000000000000"))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Location'!$C:$C,WS_SPK!$J$3,'Purchases by Location'!$K:$K,TEXT(WS_SPK!$H102,"00000000000000"))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Location'!$C:$C,WS_SPK!$J$3,'Purchases by Location'!$K:$K,TEXT(WS_SPK!$H103,"00000000000000"))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Location'!$C:$C,WS_SPK!$J$3,'Purchases by Location'!$K:$K,TEXT(WS_SPK!$H104,"00000000000000"))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Location'!$C:$C,WS_SPK!$J$3,'Purchases by Location'!$K:$K,TEXT(WS_SPK!$H105,"00000000000000"))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Location'!$C:$C,WS_SPK!$J$3,'Purchases by Location'!$K:$K,TEXT(WS_SPK!$H106,"00000000000000"))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Location'!$C:$C,WS_SPK!$J$3,'Purchases by Location'!$K:$K,TEXT(WS_SPK!$H107,"00000000000000"))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CORE-West-OR, WA, AK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2UzHXNFjUrojCC3x+EbqpcvvXX02bnTPlUOVwwtUeSma9ZBU3MpC+qPs+LRSzq+WF7RXeQiWXNIllRm6UVCvxQ==" saltValue="sI2tYa+l507fOcY0cMT9c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63" priority="15">
      <formula>$H10&gt;0</formula>
    </cfRule>
  </conditionalFormatting>
  <conditionalFormatting sqref="A108:A112">
    <cfRule type="expression" dxfId="62" priority="3">
      <formula>$G108&gt;0</formula>
    </cfRule>
  </conditionalFormatting>
  <conditionalFormatting sqref="A13:F55 A61:F107 A56:A60 D56:E60">
    <cfRule type="expression" dxfId="61" priority="9">
      <formula>$G13&gt;0</formula>
    </cfRule>
  </conditionalFormatting>
  <conditionalFormatting sqref="B13:B23">
    <cfRule type="duplicateValues" dxfId="60" priority="19"/>
  </conditionalFormatting>
  <conditionalFormatting sqref="B28">
    <cfRule type="duplicateValues" dxfId="59" priority="10"/>
  </conditionalFormatting>
  <conditionalFormatting sqref="B29:B33">
    <cfRule type="duplicateValues" dxfId="58" priority="11"/>
  </conditionalFormatting>
  <conditionalFormatting sqref="B40">
    <cfRule type="duplicateValues" dxfId="57" priority="12"/>
  </conditionalFormatting>
  <conditionalFormatting sqref="B44">
    <cfRule type="duplicateValues" dxfId="56" priority="8"/>
    <cfRule type="duplicateValues" dxfId="55" priority="13"/>
  </conditionalFormatting>
  <conditionalFormatting sqref="B48">
    <cfRule type="duplicateValues" dxfId="54" priority="7"/>
    <cfRule type="duplicateValues" dxfId="53" priority="14"/>
  </conditionalFormatting>
  <conditionalFormatting sqref="B62:B67">
    <cfRule type="duplicateValues" dxfId="52" priority="6"/>
  </conditionalFormatting>
  <conditionalFormatting sqref="B71">
    <cfRule type="duplicateValues" dxfId="51" priority="18"/>
  </conditionalFormatting>
  <conditionalFormatting sqref="B72:B85 B89:B99 B62:B70">
    <cfRule type="duplicateValues" dxfId="50" priority="21"/>
  </conditionalFormatting>
  <conditionalFormatting sqref="B86 B88">
    <cfRule type="duplicateValues" dxfId="49" priority="17"/>
  </conditionalFormatting>
  <conditionalFormatting sqref="B87 B34:B39 B25:B27 B49:B55 B45:B47 B41:B43">
    <cfRule type="duplicateValues" dxfId="48" priority="20"/>
  </conditionalFormatting>
  <conditionalFormatting sqref="B89:B91">
    <cfRule type="duplicateValues" dxfId="47" priority="5"/>
  </conditionalFormatting>
  <conditionalFormatting sqref="B93:B96">
    <cfRule type="duplicateValues" dxfId="46" priority="4"/>
  </conditionalFormatting>
  <conditionalFormatting sqref="B101:B107">
    <cfRule type="duplicateValues" dxfId="45" priority="16"/>
  </conditionalFormatting>
  <conditionalFormatting sqref="D110:D112">
    <cfRule type="expression" dxfId="44" priority="1">
      <formula>$G110&gt;0</formula>
    </cfRule>
  </conditionalFormatting>
  <conditionalFormatting sqref="D108:E109">
    <cfRule type="expression" dxfId="43" priority="2">
      <formula>$G108&gt;0</formula>
    </cfRule>
  </conditionalFormatting>
  <hyperlinks>
    <hyperlink ref="J1" location="Contents!A1" display="Back to Contents" xr:uid="{308E59AC-82C9-4A8A-8DEB-2C4670DA623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4AFBF6-1998-45DE-B729-BD97B06B25A9}">
          <x14:formula1>
            <xm:f>Locations!$L:$L</xm:f>
          </x14:formula1>
          <xm:sqref>J2:M2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8A7C-5B20-40F1-957E-C70562C14091}">
  <sheetPr codeName="Sheet76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1367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000008500089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SW_SWA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Seattle, WA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Location'!$C:$C,WS_SWA!$J$3,'Purchases by Location'!$K:$K,TEXT(WS_SWA!$H13,"00000000000000"))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Location'!$C:$C,WS_SWA!$J$3,'Purchases by Location'!$K:$K,TEXT(WS_SWA!$H14,"00000000000000"))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Location'!$C:$C,WS_SWA!$J$3,'Purchases by Location'!$K:$K,TEXT(WS_SWA!$H15,"00000000000000"))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Location'!$C:$C,WS_SWA!$J$3,'Purchases by Location'!$K:$K,TEXT(WS_SWA!$H16,"00000000000000"))</f>
        <v>1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Location'!$C:$C,WS_SWA!$J$3,'Purchases by Location'!$K:$K,TEXT(WS_SWA!$H17,"00000000000000"))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Location'!$C:$C,WS_SWA!$J$3,'Purchases by Location'!$K:$K,TEXT(WS_SWA!$H18,"00000000000000"))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Location'!$C:$C,WS_SWA!$J$3,'Purchases by Location'!$K:$K,TEXT(WS_SWA!$H19,"00000000000000"))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Location'!$C:$C,WS_SWA!$J$3,'Purchases by Location'!$K:$K,TEXT(WS_SWA!$H20,"00000000000000"))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Location'!$C:$C,WS_SWA!$J$3,'Purchases by Location'!$K:$K,TEXT(WS_SWA!$H21,"00000000000000"))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Location'!$C:$C,WS_SWA!$J$3,'Purchases by Location'!$K:$K,TEXT(WS_SWA!$H22,"00000000000000"))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Location'!$C:$C,WS_SWA!$J$3,'Purchases by Location'!$K:$K,TEXT(WS_SWA!$H23,"00000000000000"))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Location'!$C:$C,WS_SWA!$J$3,'Purchases by Location'!$K:$K,TEXT(WS_SWA!$H25,"00000000000000"))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Location'!$C:$C,WS_SWA!$J$3,'Purchases by Location'!$K:$K,TEXT(WS_SWA!$H26,"00000000000000"))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Location'!$C:$C,WS_SWA!$J$3,'Purchases by Location'!$K:$K,TEXT(WS_SWA!$H27,"00000000000000"))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Location'!$C:$C,WS_SWA!$J$3,'Purchases by Location'!$K:$K,TEXT(WS_SWA!$H28,"00000000000000"))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Location'!$C:$C,WS_SWA!$J$3,'Purchases by Location'!$K:$K,TEXT(WS_SWA!$H29,"00000000000000"))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Location'!$C:$C,WS_SWA!$J$3,'Purchases by Location'!$K:$K,TEXT(WS_SWA!$H30,"00000000000000"))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Location'!$C:$C,WS_SWA!$J$3,'Purchases by Location'!$K:$K,TEXT(WS_SWA!$H31,"00000000000000"))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Location'!$C:$C,WS_SWA!$J$3,'Purchases by Location'!$K:$K,TEXT(WS_SWA!$H32,"00000000000000"))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Location'!$C:$C,WS_SWA!$J$3,'Purchases by Location'!$K:$K,TEXT(WS_SWA!$H33,"00000000000000"))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Location'!$C:$C,WS_SWA!$J$3,'Purchases by Location'!$K:$K,TEXT(WS_SWA!$H34,"00000000000000"))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Location'!$C:$C,WS_SWA!$J$3,'Purchases by Location'!$K:$K,TEXT(WS_SWA!$H35,"00000000000000"))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Location'!$C:$C,WS_SWA!$J$3,'Purchases by Location'!$K:$K,TEXT(WS_SWA!$H36,"00000000000000"))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Location'!$C:$C,WS_SWA!$J$3,'Purchases by Location'!$K:$K,TEXT(WS_SWA!$H37,"00000000000000"))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Location'!$C:$C,WS_SWA!$J$3,'Purchases by Location'!$K:$K,TEXT(WS_SWA!$H38,"00000000000000"))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Location'!$C:$C,WS_SWA!$J$3,'Purchases by Location'!$K:$K,TEXT(WS_SWA!$H39,"00000000000000"))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Location'!$C:$C,WS_SWA!$J$3,'Purchases by Location'!$K:$K,TEXT(WS_SWA!$H40,"00000000000000"))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Location'!$C:$C,WS_SWA!$J$3,'Purchases by Location'!$K:$K,TEXT(WS_SWA!$H41,"00000000000000"))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Location'!$C:$C,WS_SWA!$J$3,'Purchases by Location'!$K:$K,TEXT(WS_SWA!$H42,"00000000000000"))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Location'!$C:$C,WS_SWA!$J$3,'Purchases by Location'!$K:$K,TEXT(WS_SWA!$H43,"00000000000000"))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Location'!$C:$C,WS_SWA!$J$3,'Purchases by Location'!$K:$K,TEXT(WS_SWA!$H44,"00000000000000"))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Location'!$C:$C,WS_SWA!$J$3,'Purchases by Location'!$K:$K,TEXT(WS_SWA!$H45,"00000000000000"))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Location'!$C:$C,WS_SWA!$J$3,'Purchases by Location'!$K:$K,TEXT(WS_SWA!$H46,"00000000000000"))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Location'!$C:$C,WS_SWA!$J$3,'Purchases by Location'!$K:$K,TEXT(WS_SWA!$H47,"00000000000000"))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Location'!$C:$C,WS_SWA!$J$3,'Purchases by Location'!$K:$K,TEXT(WS_SWA!$H48,"00000000000000"))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Location'!$C:$C,WS_SWA!$J$3,'Purchases by Location'!$K:$K,TEXT(WS_SWA!$H49,"00000000000000"))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Location'!$C:$C,WS_SWA!$J$3,'Purchases by Location'!$K:$K,TEXT(WS_SWA!$H50,"00000000000000"))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Location'!$C:$C,WS_SWA!$J$3,'Purchases by Location'!$K:$K,TEXT(WS_SWA!$H51,"00000000000000"))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Location'!$C:$C,WS_SWA!$J$3,'Purchases by Location'!$K:$K,TEXT(WS_SWA!$H52,"00000000000000"))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Location'!$C:$C,WS_SWA!$J$3,'Purchases by Location'!$K:$K,TEXT(WS_SWA!$H53,"00000000000000"))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Location'!$C:$C,WS_SWA!$J$3,'Purchases by Location'!$K:$K,TEXT(WS_SWA!$H54,"00000000000000"))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Location'!$C:$C,WS_SWA!$J$3,'Purchases by Location'!$K:$K,TEXT(WS_SWA!$H55,"00000000000000"))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CORE-West-OR, WA, AK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Location'!$C:$C,WS_SWA!$J$3,'Purchases by Location'!$K:$K,TEXT(WS_SWA!$H61,"00000000000000"))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Location'!$C:$C,WS_SWA!$J$3,'Purchases by Location'!$K:$K,TEXT(WS_SWA!$H62,"00000000000000"))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Location'!$C:$C,WS_SWA!$J$3,'Purchases by Location'!$K:$K,TEXT(WS_SWA!$H63,"00000000000000"))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Location'!$C:$C,WS_SWA!$J$3,'Purchases by Location'!$K:$K,TEXT(WS_SWA!$H64,"00000000000000"))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Location'!$C:$C,WS_SWA!$J$3,'Purchases by Location'!$K:$K,TEXT(WS_SWA!$H65,"00000000000000"))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Location'!$C:$C,WS_SWA!$J$3,'Purchases by Location'!$K:$K,TEXT(WS_SWA!$H66,"00000000000000"))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Location'!$C:$C,WS_SWA!$J$3,'Purchases by Location'!$K:$K,TEXT(WS_SWA!$H67,"00000000000000"))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Location'!$C:$C,WS_SWA!$J$3,'Purchases by Location'!$K:$K,TEXT(WS_SWA!$H68,"00000000000000"))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Location'!$C:$C,WS_SWA!$J$3,'Purchases by Location'!$K:$K,TEXT(WS_SWA!$H69,"00000000000000"))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Location'!$C:$C,WS_SWA!$J$3,'Purchases by Location'!$K:$K,TEXT(WS_SWA!$H70,"00000000000000"))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Location'!$C:$C,WS_SWA!$J$3,'Purchases by Location'!$K:$K,TEXT(WS_SWA!$H71,"00000000000000"))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Location'!$C:$C,WS_SWA!$J$3,'Purchases by Location'!$K:$K,TEXT(WS_SWA!$H72,"00000000000000"))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Location'!$C:$C,WS_SWA!$J$3,'Purchases by Location'!$K:$K,TEXT(WS_SWA!$H73,"00000000000000"))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Location'!$C:$C,WS_SWA!$J$3,'Purchases by Location'!$K:$K,TEXT(WS_SWA!$H74,"00000000000000"))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Location'!$C:$C,WS_SWA!$J$3,'Purchases by Location'!$K:$K,TEXT(WS_SWA!$H75,"00000000000000"))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Location'!$C:$C,WS_SWA!$J$3,'Purchases by Location'!$K:$K,TEXT(WS_SWA!$H76,"00000000000000"))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Location'!$C:$C,WS_SWA!$J$3,'Purchases by Location'!$K:$K,TEXT(WS_SWA!$H77,"00000000000000"))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Location'!$C:$C,WS_SWA!$J$3,'Purchases by Location'!$K:$K,TEXT(WS_SWA!$H78,"00000000000000"))</f>
        <v>1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Location'!$C:$C,WS_SWA!$J$3,'Purchases by Location'!$K:$K,TEXT(WS_SWA!$H79,"00000000000000"))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Location'!$C:$C,WS_SWA!$J$3,'Purchases by Location'!$K:$K,TEXT(WS_SWA!$H80,"00000000000000"))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Location'!$C:$C,WS_SWA!$J$3,'Purchases by Location'!$K:$K,TEXT(WS_SWA!$H81,"00000000000000"))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Location'!$C:$C,WS_SWA!$J$3,'Purchases by Location'!$K:$K,TEXT(WS_SWA!$H82,"00000000000000"))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Location'!$C:$C,WS_SWA!$J$3,'Purchases by Location'!$K:$K,TEXT(WS_SWA!$H83,"00000000000000"))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Location'!$C:$C,WS_SWA!$J$3,'Purchases by Location'!$K:$K,TEXT(WS_SWA!$H84,"00000000000000"))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Location'!$C:$C,WS_SWA!$J$3,'Purchases by Location'!$K:$K,TEXT(WS_SWA!$H85,"00000000000000"))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Location'!$C:$C,WS_SWA!$J$3,'Purchases by Location'!$K:$K,TEXT(WS_SWA!$H86,"00000000000000"))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Location'!$C:$C,WS_SWA!$J$3,'Purchases by Location'!$K:$K,TEXT(WS_SWA!$H87,"00000000000000"))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Location'!$C:$C,WS_SWA!$J$3,'Purchases by Location'!$K:$K,TEXT(WS_SWA!$H88,"00000000000000"))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Location'!$C:$C,WS_SWA!$J$3,'Purchases by Location'!$K:$K,TEXT(WS_SWA!$H89,"00000000000000"))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Location'!$C:$C,WS_SWA!$J$3,'Purchases by Location'!$K:$K,TEXT(WS_SWA!$H90,"00000000000000"))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Location'!$C:$C,WS_SWA!$J$3,'Purchases by Location'!$K:$K,TEXT(WS_SWA!$H91,"00000000000000"))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Location'!$C:$C,WS_SWA!$J$3,'Purchases by Location'!$K:$K,TEXT(WS_SWA!$H92,"00000000000000"))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Location'!$C:$C,WS_SWA!$J$3,'Purchases by Location'!$K:$K,TEXT(WS_SWA!$H93,"00000000000000"))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Location'!$C:$C,WS_SWA!$J$3,'Purchases by Location'!$K:$K,TEXT(WS_SWA!$H94,"00000000000000"))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Location'!$C:$C,WS_SWA!$J$3,'Purchases by Location'!$K:$K,TEXT(WS_SWA!$H95,"00000000000000"))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Location'!$C:$C,WS_SWA!$J$3,'Purchases by Location'!$K:$K,TEXT(WS_SWA!$H96,"00000000000000"))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Location'!$C:$C,WS_SWA!$J$3,'Purchases by Location'!$K:$K,TEXT(WS_SWA!$H97,"00000000000000"))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Location'!$C:$C,WS_SWA!$J$3,'Purchases by Location'!$K:$K,TEXT(WS_SWA!$H98,"00000000000000"))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Location'!$C:$C,WS_SWA!$J$3,'Purchases by Location'!$K:$K,TEXT(WS_SWA!$H99,"00000000000000"))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Location'!$C:$C,WS_SWA!$J$3,'Purchases by Location'!$K:$K,TEXT(WS_SWA!$H101,"00000000000000"))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Location'!$C:$C,WS_SWA!$J$3,'Purchases by Location'!$K:$K,TEXT(WS_SWA!$H102,"00000000000000"))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Location'!$C:$C,WS_SWA!$J$3,'Purchases by Location'!$K:$K,TEXT(WS_SWA!$H103,"00000000000000"))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Location'!$C:$C,WS_SWA!$J$3,'Purchases by Location'!$K:$K,TEXT(WS_SWA!$H104,"00000000000000"))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Location'!$C:$C,WS_SWA!$J$3,'Purchases by Location'!$K:$K,TEXT(WS_SWA!$H105,"00000000000000"))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Location'!$C:$C,WS_SWA!$J$3,'Purchases by Location'!$K:$K,TEXT(WS_SWA!$H106,"00000000000000"))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Location'!$C:$C,WS_SWA!$J$3,'Purchases by Location'!$K:$K,TEXT(WS_SWA!$H107,"00000000000000"))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CORE-West-OR, WA, AK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rnE1E57xGAAwUuiYHNY9hLp14ycHyybr6JMekuPxR2awhav+Jg19x4KoEJ+jR+GWoBPs5Dmv9/WUGLrxxkvnQg==" saltValue="nBg5K1j/NGIt1KT3VBfN0Q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42" priority="15">
      <formula>$H10&gt;0</formula>
    </cfRule>
  </conditionalFormatting>
  <conditionalFormatting sqref="A108:A112">
    <cfRule type="expression" dxfId="41" priority="3">
      <formula>$G108&gt;0</formula>
    </cfRule>
  </conditionalFormatting>
  <conditionalFormatting sqref="A13:F55 A61:F107 A56:A60 D56:E60">
    <cfRule type="expression" dxfId="40" priority="9">
      <formula>$G13&gt;0</formula>
    </cfRule>
  </conditionalFormatting>
  <conditionalFormatting sqref="B13:B23">
    <cfRule type="duplicateValues" dxfId="39" priority="19"/>
  </conditionalFormatting>
  <conditionalFormatting sqref="B28">
    <cfRule type="duplicateValues" dxfId="38" priority="10"/>
  </conditionalFormatting>
  <conditionalFormatting sqref="B29:B33">
    <cfRule type="duplicateValues" dxfId="37" priority="11"/>
  </conditionalFormatting>
  <conditionalFormatting sqref="B40">
    <cfRule type="duplicateValues" dxfId="36" priority="12"/>
  </conditionalFormatting>
  <conditionalFormatting sqref="B44">
    <cfRule type="duplicateValues" dxfId="35" priority="8"/>
    <cfRule type="duplicateValues" dxfId="34" priority="13"/>
  </conditionalFormatting>
  <conditionalFormatting sqref="B48">
    <cfRule type="duplicateValues" dxfId="33" priority="7"/>
    <cfRule type="duplicateValues" dxfId="32" priority="14"/>
  </conditionalFormatting>
  <conditionalFormatting sqref="B62:B67">
    <cfRule type="duplicateValues" dxfId="31" priority="6"/>
  </conditionalFormatting>
  <conditionalFormatting sqref="B71">
    <cfRule type="duplicateValues" dxfId="30" priority="18"/>
  </conditionalFormatting>
  <conditionalFormatting sqref="B72:B85 B89:B99 B62:B70">
    <cfRule type="duplicateValues" dxfId="29" priority="21"/>
  </conditionalFormatting>
  <conditionalFormatting sqref="B86 B88">
    <cfRule type="duplicateValues" dxfId="28" priority="17"/>
  </conditionalFormatting>
  <conditionalFormatting sqref="B87 B34:B39 B25:B27 B49:B55 B45:B47 B41:B43">
    <cfRule type="duplicateValues" dxfId="27" priority="20"/>
  </conditionalFormatting>
  <conditionalFormatting sqref="B89:B91">
    <cfRule type="duplicateValues" dxfId="26" priority="5"/>
  </conditionalFormatting>
  <conditionalFormatting sqref="B93:B96">
    <cfRule type="duplicateValues" dxfId="25" priority="4"/>
  </conditionalFormatting>
  <conditionalFormatting sqref="B101:B107">
    <cfRule type="duplicateValues" dxfId="24" priority="16"/>
  </conditionalFormatting>
  <conditionalFormatting sqref="D110:D112">
    <cfRule type="expression" dxfId="23" priority="1">
      <formula>$G110&gt;0</formula>
    </cfRule>
  </conditionalFormatting>
  <conditionalFormatting sqref="D108:E109">
    <cfRule type="expression" dxfId="22" priority="2">
      <formula>$G108&gt;0</formula>
    </cfRule>
  </conditionalFormatting>
  <hyperlinks>
    <hyperlink ref="J1" location="Contents!A1" display="Back to Contents" xr:uid="{60A89376-7F6B-46B1-86E9-A4FEACC2828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435889-5F6A-4763-8FE8-A7C255893F21}">
          <x14:formula1>
            <xm:f>Locations!$L:$L</xm:f>
          </x14:formula1>
          <xm:sqref>J2:M2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5B1F2-51E3-4DF0-90B8-CEDDA77305CE}">
  <sheetPr codeName="Sheet77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C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1538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000008500325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SW_VNT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Ventura, CA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Location'!$C:$C,WS_VNT!$J$3,'Purchases by Location'!$K:$K,TEXT(WS_VNT!$H13,"00000000000000"))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Location'!$C:$C,WS_VNT!$J$3,'Purchases by Location'!$K:$K,TEXT(WS_VNT!$H14,"00000000000000"))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Location'!$C:$C,WS_VNT!$J$3,'Purchases by Location'!$K:$K,TEXT(WS_VNT!$H15,"00000000000000"))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Location'!$C:$C,WS_VNT!$J$3,'Purchases by Location'!$K:$K,TEXT(WS_VNT!$H16,"00000000000000"))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Location'!$C:$C,WS_VNT!$J$3,'Purchases by Location'!$K:$K,TEXT(WS_VNT!$H17,"00000000000000"))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Location'!$C:$C,WS_VNT!$J$3,'Purchases by Location'!$K:$K,TEXT(WS_VNT!$H18,"00000000000000"))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Location'!$C:$C,WS_VNT!$J$3,'Purchases by Location'!$K:$K,TEXT(WS_VNT!$H19,"00000000000000"))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Location'!$C:$C,WS_VNT!$J$3,'Purchases by Location'!$K:$K,TEXT(WS_VNT!$H20,"00000000000000"))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Location'!$C:$C,WS_VNT!$J$3,'Purchases by Location'!$K:$K,TEXT(WS_VNT!$H21,"00000000000000"))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Location'!$C:$C,WS_VNT!$J$3,'Purchases by Location'!$K:$K,TEXT(WS_VNT!$H22,"00000000000000"))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Location'!$C:$C,WS_VNT!$J$3,'Purchases by Location'!$K:$K,TEXT(WS_VNT!$H23,"00000000000000"))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Location'!$C:$C,WS_VNT!$J$3,'Purchases by Location'!$K:$K,TEXT(WS_VNT!$H25,"00000000000000"))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Location'!$C:$C,WS_VNT!$J$3,'Purchases by Location'!$K:$K,TEXT(WS_VNT!$H26,"00000000000000"))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Location'!$C:$C,WS_VNT!$J$3,'Purchases by Location'!$K:$K,TEXT(WS_VNT!$H27,"00000000000000"))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Location'!$C:$C,WS_VNT!$J$3,'Purchases by Location'!$K:$K,TEXT(WS_VNT!$H28,"00000000000000"))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Location'!$C:$C,WS_VNT!$J$3,'Purchases by Location'!$K:$K,TEXT(WS_VNT!$H29,"00000000000000"))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Location'!$C:$C,WS_VNT!$J$3,'Purchases by Location'!$K:$K,TEXT(WS_VNT!$H30,"00000000000000"))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Location'!$C:$C,WS_VNT!$J$3,'Purchases by Location'!$K:$K,TEXT(WS_VNT!$H31,"00000000000000"))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Location'!$C:$C,WS_VNT!$J$3,'Purchases by Location'!$K:$K,TEXT(WS_VNT!$H32,"00000000000000"))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Location'!$C:$C,WS_VNT!$J$3,'Purchases by Location'!$K:$K,TEXT(WS_VNT!$H33,"00000000000000"))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Location'!$C:$C,WS_VNT!$J$3,'Purchases by Location'!$K:$K,TEXT(WS_VNT!$H34,"00000000000000"))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Location'!$C:$C,WS_VNT!$J$3,'Purchases by Location'!$K:$K,TEXT(WS_VNT!$H35,"00000000000000"))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Location'!$C:$C,WS_VNT!$J$3,'Purchases by Location'!$K:$K,TEXT(WS_VNT!$H36,"00000000000000"))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Location'!$C:$C,WS_VNT!$J$3,'Purchases by Location'!$K:$K,TEXT(WS_VNT!$H37,"00000000000000"))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Location'!$C:$C,WS_VNT!$J$3,'Purchases by Location'!$K:$K,TEXT(WS_VNT!$H38,"00000000000000"))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Location'!$C:$C,WS_VNT!$J$3,'Purchases by Location'!$K:$K,TEXT(WS_VNT!$H39,"00000000000000"))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Location'!$C:$C,WS_VNT!$J$3,'Purchases by Location'!$K:$K,TEXT(WS_VNT!$H40,"00000000000000"))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Location'!$C:$C,WS_VNT!$J$3,'Purchases by Location'!$K:$K,TEXT(WS_VNT!$H41,"00000000000000"))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Location'!$C:$C,WS_VNT!$J$3,'Purchases by Location'!$K:$K,TEXT(WS_VNT!$H42,"00000000000000"))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Location'!$C:$C,WS_VNT!$J$3,'Purchases by Location'!$K:$K,TEXT(WS_VNT!$H43,"00000000000000"))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Location'!$C:$C,WS_VNT!$J$3,'Purchases by Location'!$K:$K,TEXT(WS_VNT!$H44,"00000000000000"))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Location'!$C:$C,WS_VNT!$J$3,'Purchases by Location'!$K:$K,TEXT(WS_VNT!$H45,"00000000000000"))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Location'!$C:$C,WS_VNT!$J$3,'Purchases by Location'!$K:$K,TEXT(WS_VNT!$H46,"00000000000000"))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Location'!$C:$C,WS_VNT!$J$3,'Purchases by Location'!$K:$K,TEXT(WS_VNT!$H47,"00000000000000"))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Location'!$C:$C,WS_VNT!$J$3,'Purchases by Location'!$K:$K,TEXT(WS_VNT!$H48,"00000000000000"))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Location'!$C:$C,WS_VNT!$J$3,'Purchases by Location'!$K:$K,TEXT(WS_VNT!$H49,"00000000000000"))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Location'!$C:$C,WS_VNT!$J$3,'Purchases by Location'!$K:$K,TEXT(WS_VNT!$H50,"00000000000000"))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Location'!$C:$C,WS_VNT!$J$3,'Purchases by Location'!$K:$K,TEXT(WS_VNT!$H51,"00000000000000"))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Location'!$C:$C,WS_VNT!$J$3,'Purchases by Location'!$K:$K,TEXT(WS_VNT!$H52,"00000000000000"))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Location'!$C:$C,WS_VNT!$J$3,'Purchases by Location'!$K:$K,TEXT(WS_VNT!$H53,"00000000000000"))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Location'!$C:$C,WS_VNT!$J$3,'Purchases by Location'!$K:$K,TEXT(WS_VNT!$H54,"00000000000000"))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Location'!$C:$C,WS_VNT!$J$3,'Purchases by Location'!$K:$K,TEXT(WS_VNT!$H55,"00000000000000"))</f>
        <v>1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Brian Ohler</v>
      </c>
      <c r="B57" s="48"/>
      <c r="C57" s="48"/>
      <c r="D57" s="25" t="str">
        <f>_xlfn.XLOOKUP($J$3,Locations!A:A,Locations!H:H)</f>
        <v>Penny Gueswel</v>
      </c>
      <c r="E57" s="50" t="str">
        <f>IFERROR(VLOOKUP($J$3,Locations!A:I,9,0),"")</f>
        <v>CORE-West-S.CA</v>
      </c>
      <c r="F57" s="50"/>
      <c r="G57" s="5"/>
    </row>
    <row r="58" spans="1:8" s="1" customFormat="1" ht="13" x14ac:dyDescent="0.3">
      <c r="A58" s="49" t="str">
        <f>_xlfn.XLOOKUP($A$57,Locations!$S:$S,Locations!T:T)</f>
        <v xml:space="preserve">National Sales Director 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bohler@REDGOLD.com </v>
      </c>
      <c r="B59" s="49"/>
      <c r="C59" s="49"/>
      <c r="D59" s="4" t="str">
        <f>_xlfn.XLOOKUP($D$57,Locations!S:S,Locations!U:U)</f>
        <v>pgueswel@REDGOLD.com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 xml:space="preserve">623.238.8212 </v>
      </c>
      <c r="B60" s="49"/>
      <c r="C60" s="49"/>
      <c r="D60" s="4" t="str">
        <f>_xlfn.XLOOKUP($D$57,Locations!S:S,Locations!V:V)</f>
        <v>619.694.6745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Location'!$C:$C,WS_VNT!$J$3,'Purchases by Location'!$K:$K,TEXT(WS_VNT!$H61,"00000000000000"))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Location'!$C:$C,WS_VNT!$J$3,'Purchases by Location'!$K:$K,TEXT(WS_VNT!$H62,"00000000000000"))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Location'!$C:$C,WS_VNT!$J$3,'Purchases by Location'!$K:$K,TEXT(WS_VNT!$H63,"00000000000000"))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Location'!$C:$C,WS_VNT!$J$3,'Purchases by Location'!$K:$K,TEXT(WS_VNT!$H64,"00000000000000"))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Location'!$C:$C,WS_VNT!$J$3,'Purchases by Location'!$K:$K,TEXT(WS_VNT!$H65,"00000000000000"))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Location'!$C:$C,WS_VNT!$J$3,'Purchases by Location'!$K:$K,TEXT(WS_VNT!$H66,"00000000000000"))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Location'!$C:$C,WS_VNT!$J$3,'Purchases by Location'!$K:$K,TEXT(WS_VNT!$H67,"00000000000000"))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Location'!$C:$C,WS_VNT!$J$3,'Purchases by Location'!$K:$K,TEXT(WS_VNT!$H68,"00000000000000"))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Location'!$C:$C,WS_VNT!$J$3,'Purchases by Location'!$K:$K,TEXT(WS_VNT!$H69,"00000000000000"))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Location'!$C:$C,WS_VNT!$J$3,'Purchases by Location'!$K:$K,TEXT(WS_VNT!$H70,"00000000000000"))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Location'!$C:$C,WS_VNT!$J$3,'Purchases by Location'!$K:$K,TEXT(WS_VNT!$H71,"00000000000000"))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Location'!$C:$C,WS_VNT!$J$3,'Purchases by Location'!$K:$K,TEXT(WS_VNT!$H72,"00000000000000"))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Location'!$C:$C,WS_VNT!$J$3,'Purchases by Location'!$K:$K,TEXT(WS_VNT!$H73,"00000000000000"))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Location'!$C:$C,WS_VNT!$J$3,'Purchases by Location'!$K:$K,TEXT(WS_VNT!$H74,"00000000000000"))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Location'!$C:$C,WS_VNT!$J$3,'Purchases by Location'!$K:$K,TEXT(WS_VNT!$H75,"00000000000000"))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Location'!$C:$C,WS_VNT!$J$3,'Purchases by Location'!$K:$K,TEXT(WS_VNT!$H76,"00000000000000"))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Location'!$C:$C,WS_VNT!$J$3,'Purchases by Location'!$K:$K,TEXT(WS_VNT!$H77,"00000000000000"))</f>
        <v>1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Location'!$C:$C,WS_VNT!$J$3,'Purchases by Location'!$K:$K,TEXT(WS_VNT!$H78,"00000000000000"))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Location'!$C:$C,WS_VNT!$J$3,'Purchases by Location'!$K:$K,TEXT(WS_VNT!$H79,"00000000000000"))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Location'!$C:$C,WS_VNT!$J$3,'Purchases by Location'!$K:$K,TEXT(WS_VNT!$H80,"00000000000000"))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Location'!$C:$C,WS_VNT!$J$3,'Purchases by Location'!$K:$K,TEXT(WS_VNT!$H81,"00000000000000"))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Location'!$C:$C,WS_VNT!$J$3,'Purchases by Location'!$K:$K,TEXT(WS_VNT!$H82,"00000000000000"))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Location'!$C:$C,WS_VNT!$J$3,'Purchases by Location'!$K:$K,TEXT(WS_VNT!$H83,"00000000000000"))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Location'!$C:$C,WS_VNT!$J$3,'Purchases by Location'!$K:$K,TEXT(WS_VNT!$H84,"00000000000000"))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Location'!$C:$C,WS_VNT!$J$3,'Purchases by Location'!$K:$K,TEXT(WS_VNT!$H85,"00000000000000"))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Location'!$C:$C,WS_VNT!$J$3,'Purchases by Location'!$K:$K,TEXT(WS_VNT!$H86,"00000000000000"))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Location'!$C:$C,WS_VNT!$J$3,'Purchases by Location'!$K:$K,TEXT(WS_VNT!$H87,"00000000000000"))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Location'!$C:$C,WS_VNT!$J$3,'Purchases by Location'!$K:$K,TEXT(WS_VNT!$H88,"00000000000000"))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Location'!$C:$C,WS_VNT!$J$3,'Purchases by Location'!$K:$K,TEXT(WS_VNT!$H89,"00000000000000"))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Location'!$C:$C,WS_VNT!$J$3,'Purchases by Location'!$K:$K,TEXT(WS_VNT!$H90,"00000000000000"))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Location'!$C:$C,WS_VNT!$J$3,'Purchases by Location'!$K:$K,TEXT(WS_VNT!$H91,"00000000000000"))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Location'!$C:$C,WS_VNT!$J$3,'Purchases by Location'!$K:$K,TEXT(WS_VNT!$H92,"00000000000000"))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Location'!$C:$C,WS_VNT!$J$3,'Purchases by Location'!$K:$K,TEXT(WS_VNT!$H93,"00000000000000"))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Location'!$C:$C,WS_VNT!$J$3,'Purchases by Location'!$K:$K,TEXT(WS_VNT!$H94,"00000000000000"))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Location'!$C:$C,WS_VNT!$J$3,'Purchases by Location'!$K:$K,TEXT(WS_VNT!$H95,"00000000000000"))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Location'!$C:$C,WS_VNT!$J$3,'Purchases by Location'!$K:$K,TEXT(WS_VNT!$H96,"00000000000000"))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Location'!$C:$C,WS_VNT!$J$3,'Purchases by Location'!$K:$K,TEXT(WS_VNT!$H97,"00000000000000"))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Location'!$C:$C,WS_VNT!$J$3,'Purchases by Location'!$K:$K,TEXT(WS_VNT!$H98,"00000000000000"))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Location'!$C:$C,WS_VNT!$J$3,'Purchases by Location'!$K:$K,TEXT(WS_VNT!$H99,"00000000000000"))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Location'!$C:$C,WS_VNT!$J$3,'Purchases by Location'!$K:$K,TEXT(WS_VNT!$H101,"00000000000000"))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Location'!$C:$C,WS_VNT!$J$3,'Purchases by Location'!$K:$K,TEXT(WS_VNT!$H102,"00000000000000"))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Location'!$C:$C,WS_VNT!$J$3,'Purchases by Location'!$K:$K,TEXT(WS_VNT!$H103,"00000000000000"))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Location'!$C:$C,WS_VNT!$J$3,'Purchases by Location'!$K:$K,TEXT(WS_VNT!$H104,"00000000000000"))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Location'!$C:$C,WS_VNT!$J$3,'Purchases by Location'!$K:$K,TEXT(WS_VNT!$H105,"00000000000000"))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Location'!$C:$C,WS_VNT!$J$3,'Purchases by Location'!$K:$K,TEXT(WS_VNT!$H106,"00000000000000"))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Location'!$C:$C,WS_VNT!$J$3,'Purchases by Location'!$K:$K,TEXT(WS_VNT!$H107,"00000000000000"))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Brian Ohler</v>
      </c>
      <c r="B109" s="48"/>
      <c r="C109" s="48"/>
      <c r="D109" s="25" t="str">
        <f>D57</f>
        <v>Penny Gueswel</v>
      </c>
      <c r="E109" s="50" t="str">
        <f>E57</f>
        <v>CORE-West-S.CA</v>
      </c>
      <c r="F109" s="50"/>
      <c r="G109" s="5"/>
    </row>
    <row r="110" spans="1:8" s="1" customFormat="1" ht="13" x14ac:dyDescent="0.3">
      <c r="A110" s="49" t="str">
        <f>A58</f>
        <v xml:space="preserve">National Sales Director 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bohler@REDGOLD.com </v>
      </c>
      <c r="B111" s="49"/>
      <c r="C111" s="49"/>
      <c r="D111" s="49" t="str">
        <f>D59</f>
        <v>pgueswel@REDGOLD.com</v>
      </c>
      <c r="E111" s="49"/>
      <c r="F111" s="49"/>
      <c r="G111" s="5"/>
    </row>
    <row r="112" spans="1:8" s="1" customFormat="1" ht="13" x14ac:dyDescent="0.3">
      <c r="A112" s="49" t="str">
        <f>A60</f>
        <v xml:space="preserve">623.238.8212 </v>
      </c>
      <c r="B112" s="49"/>
      <c r="C112" s="49"/>
      <c r="D112" s="49" t="str">
        <f>D60</f>
        <v>619.694.6745</v>
      </c>
      <c r="E112" s="49"/>
      <c r="F112" s="49"/>
      <c r="G112" s="5"/>
    </row>
  </sheetData>
  <sheetProtection algorithmName="SHA-512" hashValue="NKWRtviACfLMY6vKZJP2N1VYGnac0ui4MwSwH5Wfh8VInnZNZv804Z+mvFCu4oB5UGENqLdpOzzsrSXFi10iUQ==" saltValue="0ieklW84ZzB2Q/BOvhljhw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21" priority="15">
      <formula>$H10&gt;0</formula>
    </cfRule>
  </conditionalFormatting>
  <conditionalFormatting sqref="A108:A112">
    <cfRule type="expression" dxfId="20" priority="3">
      <formula>$G108&gt;0</formula>
    </cfRule>
  </conditionalFormatting>
  <conditionalFormatting sqref="A13:F55 A61:F107 A56:A60 D56:E60">
    <cfRule type="expression" dxfId="19" priority="9">
      <formula>$G13&gt;0</formula>
    </cfRule>
  </conditionalFormatting>
  <conditionalFormatting sqref="B13:B23">
    <cfRule type="duplicateValues" dxfId="18" priority="19"/>
  </conditionalFormatting>
  <conditionalFormatting sqref="B28">
    <cfRule type="duplicateValues" dxfId="17" priority="10"/>
  </conditionalFormatting>
  <conditionalFormatting sqref="B29:B33">
    <cfRule type="duplicateValues" dxfId="16" priority="11"/>
  </conditionalFormatting>
  <conditionalFormatting sqref="B40">
    <cfRule type="duplicateValues" dxfId="15" priority="12"/>
  </conditionalFormatting>
  <conditionalFormatting sqref="B44">
    <cfRule type="duplicateValues" dxfId="14" priority="8"/>
    <cfRule type="duplicateValues" dxfId="13" priority="13"/>
  </conditionalFormatting>
  <conditionalFormatting sqref="B48">
    <cfRule type="duplicateValues" dxfId="12" priority="7"/>
    <cfRule type="duplicateValues" dxfId="11" priority="14"/>
  </conditionalFormatting>
  <conditionalFormatting sqref="B62:B67">
    <cfRule type="duplicateValues" dxfId="10" priority="6"/>
  </conditionalFormatting>
  <conditionalFormatting sqref="B71">
    <cfRule type="duplicateValues" dxfId="9" priority="18"/>
  </conditionalFormatting>
  <conditionalFormatting sqref="B72:B85 B89:B99 B62:B70">
    <cfRule type="duplicateValues" dxfId="8" priority="21"/>
  </conditionalFormatting>
  <conditionalFormatting sqref="B86 B88">
    <cfRule type="duplicateValues" dxfId="7" priority="17"/>
  </conditionalFormatting>
  <conditionalFormatting sqref="B87 B34:B39 B25:B27 B49:B55 B45:B47 B41:B43">
    <cfRule type="duplicateValues" dxfId="6" priority="20"/>
  </conditionalFormatting>
  <conditionalFormatting sqref="B89:B91">
    <cfRule type="duplicateValues" dxfId="5" priority="5"/>
  </conditionalFormatting>
  <conditionalFormatting sqref="B93:B96">
    <cfRule type="duplicateValues" dxfId="4" priority="4"/>
  </conditionalFormatting>
  <conditionalFormatting sqref="B101:B107">
    <cfRule type="duplicateValues" dxfId="3" priority="16"/>
  </conditionalFormatting>
  <conditionalFormatting sqref="D110:D112">
    <cfRule type="expression" dxfId="2" priority="1">
      <formula>$G110&gt;0</formula>
    </cfRule>
  </conditionalFormatting>
  <conditionalFormatting sqref="D108:E109">
    <cfRule type="expression" dxfId="1" priority="2">
      <formula>$G108&gt;0</formula>
    </cfRule>
  </conditionalFormatting>
  <hyperlinks>
    <hyperlink ref="J1" location="Contents!A1" display="Back to Contents" xr:uid="{BAE95B27-CE90-4EF3-9981-4374A8F874A2}"/>
  </hyperlinks>
  <pageMargins left="0.25" right="0.25" top="0.75" bottom="0.75" header="0.3" footer="0.3"/>
  <pageSetup scale="74" fitToHeight="0" orientation="portrait" r:id="rId1"/>
  <rowBreaks count="1" manualBreakCount="1">
    <brk id="60" max="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E8F638-6C30-42F3-BC46-F6D0CDFF4E71}">
          <x14:formula1>
            <xm:f>Locations!$L:$L</xm:f>
          </x14:formula1>
          <xm:sqref>J2:M2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6FF61-94CB-4D54-9EA2-436809B9489E}">
  <sheetPr codeName="Sheet78"/>
  <dimension ref="A1:U847"/>
  <sheetViews>
    <sheetView workbookViewId="0">
      <selection activeCell="V1" sqref="V1"/>
    </sheetView>
  </sheetViews>
  <sheetFormatPr defaultColWidth="52" defaultRowHeight="14.5" x14ac:dyDescent="0.35"/>
  <cols>
    <col min="1" max="1" width="11" customWidth="1"/>
    <col min="2" max="2" width="24"/>
    <col min="3" max="3" width="19" customWidth="1"/>
    <col min="4" max="4" width="25" customWidth="1"/>
    <col min="5" max="5" width="18" customWidth="1"/>
    <col min="6" max="6" width="14" customWidth="1"/>
    <col min="7" max="7" width="13" customWidth="1"/>
    <col min="8" max="8" width="25" customWidth="1"/>
    <col min="9" max="9" width="16" customWidth="1"/>
    <col min="11" max="12" width="20" customWidth="1"/>
    <col min="13" max="13" width="19" customWidth="1"/>
    <col min="14" max="14" width="12" customWidth="1"/>
    <col min="16" max="16" width="22" customWidth="1"/>
    <col min="18" max="18" width="13" customWidth="1"/>
    <col min="19" max="19" width="24"/>
    <col min="20" max="20" width="22" customWidth="1"/>
    <col min="21" max="21" width="25" customWidth="1"/>
    <col min="22" max="16384" width="52" style="9"/>
  </cols>
  <sheetData>
    <row r="1" spans="1:21" ht="30" customHeight="1" x14ac:dyDescent="0.35">
      <c r="A1" s="39" t="s">
        <v>368</v>
      </c>
      <c r="B1" s="39" t="s">
        <v>369</v>
      </c>
      <c r="C1" s="39" t="s">
        <v>370</v>
      </c>
      <c r="D1" s="39" t="s">
        <v>371</v>
      </c>
      <c r="E1" s="39" t="s">
        <v>372</v>
      </c>
      <c r="F1" s="39" t="s">
        <v>1097</v>
      </c>
      <c r="G1" s="39" t="s">
        <v>373</v>
      </c>
      <c r="H1" s="39" t="s">
        <v>374</v>
      </c>
      <c r="I1" s="39" t="s">
        <v>375</v>
      </c>
      <c r="J1" s="39" t="s">
        <v>376</v>
      </c>
      <c r="K1" s="39" t="s">
        <v>377</v>
      </c>
      <c r="L1" s="39" t="s">
        <v>378</v>
      </c>
      <c r="M1" s="39" t="s">
        <v>379</v>
      </c>
      <c r="N1" s="39" t="s">
        <v>380</v>
      </c>
      <c r="O1" s="39" t="s">
        <v>381</v>
      </c>
      <c r="P1" s="39" t="s">
        <v>382</v>
      </c>
      <c r="Q1" s="39" t="s">
        <v>383</v>
      </c>
      <c r="R1" s="39" t="s">
        <v>384</v>
      </c>
      <c r="S1" s="39" t="s">
        <v>385</v>
      </c>
      <c r="T1" s="39" t="s">
        <v>386</v>
      </c>
      <c r="U1" s="39" t="s">
        <v>387</v>
      </c>
    </row>
    <row r="2" spans="1:21" ht="17.149999999999999" customHeight="1" x14ac:dyDescent="0.35">
      <c r="A2" s="40" t="s">
        <v>388</v>
      </c>
      <c r="B2" s="40" t="s">
        <v>389</v>
      </c>
      <c r="C2" s="40" t="s">
        <v>390</v>
      </c>
      <c r="D2" s="40" t="s">
        <v>391</v>
      </c>
      <c r="E2" s="40" t="s">
        <v>1098</v>
      </c>
      <c r="F2" s="40" t="s">
        <v>1099</v>
      </c>
      <c r="G2" s="40" t="s">
        <v>396</v>
      </c>
      <c r="H2" s="40" t="s">
        <v>1551</v>
      </c>
      <c r="I2" s="40" t="s">
        <v>404</v>
      </c>
      <c r="J2" s="40" t="s">
        <v>17</v>
      </c>
      <c r="K2" s="40" t="s">
        <v>397</v>
      </c>
      <c r="L2" s="40" t="s">
        <v>398</v>
      </c>
      <c r="M2" s="40" t="s">
        <v>405</v>
      </c>
      <c r="N2" s="40" t="s">
        <v>6</v>
      </c>
      <c r="O2" s="40" t="s">
        <v>399</v>
      </c>
      <c r="P2" s="40" t="s">
        <v>400</v>
      </c>
      <c r="Q2" s="40" t="s">
        <v>401</v>
      </c>
      <c r="R2" s="40" t="s">
        <v>402</v>
      </c>
      <c r="S2" s="40" t="s">
        <v>403</v>
      </c>
      <c r="T2" s="40" t="s">
        <v>393</v>
      </c>
      <c r="U2" s="40" t="s">
        <v>394</v>
      </c>
    </row>
    <row r="3" spans="1:21" ht="17.149999999999999" customHeight="1" x14ac:dyDescent="0.35">
      <c r="A3" s="40" t="s">
        <v>388</v>
      </c>
      <c r="B3" s="40" t="s">
        <v>389</v>
      </c>
      <c r="C3" s="40" t="s">
        <v>390</v>
      </c>
      <c r="D3" s="40" t="s">
        <v>391</v>
      </c>
      <c r="E3" s="40" t="s">
        <v>1098</v>
      </c>
      <c r="F3" s="40" t="s">
        <v>1099</v>
      </c>
      <c r="G3" s="40" t="s">
        <v>396</v>
      </c>
      <c r="H3" s="40" t="s">
        <v>1551</v>
      </c>
      <c r="I3" s="40" t="s">
        <v>49</v>
      </c>
      <c r="J3" s="40" t="s">
        <v>406</v>
      </c>
      <c r="K3" s="40" t="s">
        <v>407</v>
      </c>
      <c r="L3" s="40" t="s">
        <v>408</v>
      </c>
      <c r="M3" s="40" t="s">
        <v>392</v>
      </c>
      <c r="N3" s="40" t="s">
        <v>409</v>
      </c>
      <c r="O3" s="40" t="s">
        <v>410</v>
      </c>
      <c r="P3" s="40" t="s">
        <v>74</v>
      </c>
      <c r="Q3" s="40" t="s">
        <v>411</v>
      </c>
      <c r="R3" s="40" t="s">
        <v>402</v>
      </c>
      <c r="S3" s="40" t="s">
        <v>403</v>
      </c>
      <c r="T3" s="40" t="s">
        <v>393</v>
      </c>
      <c r="U3" s="40" t="s">
        <v>394</v>
      </c>
    </row>
    <row r="4" spans="1:21" ht="17.149999999999999" customHeight="1" x14ac:dyDescent="0.35">
      <c r="A4" s="40" t="s">
        <v>388</v>
      </c>
      <c r="B4" s="40" t="s">
        <v>389</v>
      </c>
      <c r="C4" s="40" t="s">
        <v>390</v>
      </c>
      <c r="D4" s="40" t="s">
        <v>391</v>
      </c>
      <c r="E4" s="40" t="s">
        <v>1098</v>
      </c>
      <c r="F4" s="40" t="s">
        <v>1099</v>
      </c>
      <c r="G4" s="40" t="s">
        <v>396</v>
      </c>
      <c r="H4" s="40" t="s">
        <v>1551</v>
      </c>
      <c r="I4" s="40" t="s">
        <v>101</v>
      </c>
      <c r="J4" s="40" t="s">
        <v>412</v>
      </c>
      <c r="K4" s="40" t="s">
        <v>413</v>
      </c>
      <c r="L4" s="40" t="s">
        <v>414</v>
      </c>
      <c r="M4" s="40" t="s">
        <v>392</v>
      </c>
      <c r="N4" s="40" t="s">
        <v>101</v>
      </c>
      <c r="O4" s="40" t="s">
        <v>415</v>
      </c>
      <c r="P4" s="40" t="s">
        <v>416</v>
      </c>
      <c r="Q4" s="40" t="s">
        <v>417</v>
      </c>
      <c r="R4" s="40" t="s">
        <v>402</v>
      </c>
      <c r="S4" s="40" t="s">
        <v>403</v>
      </c>
      <c r="T4" s="40" t="s">
        <v>393</v>
      </c>
      <c r="U4" s="40" t="s">
        <v>394</v>
      </c>
    </row>
    <row r="5" spans="1:21" ht="17.149999999999999" customHeight="1" x14ac:dyDescent="0.35">
      <c r="A5" s="40" t="s">
        <v>388</v>
      </c>
      <c r="B5" s="40" t="s">
        <v>389</v>
      </c>
      <c r="C5" s="40" t="s">
        <v>390</v>
      </c>
      <c r="D5" s="40" t="s">
        <v>391</v>
      </c>
      <c r="E5" s="40" t="s">
        <v>1098</v>
      </c>
      <c r="F5" s="40" t="s">
        <v>1099</v>
      </c>
      <c r="G5" s="40" t="s">
        <v>418</v>
      </c>
      <c r="H5" s="40" t="s">
        <v>1552</v>
      </c>
      <c r="I5" s="40" t="s">
        <v>37</v>
      </c>
      <c r="J5" s="40" t="s">
        <v>419</v>
      </c>
      <c r="K5" s="40" t="s">
        <v>420</v>
      </c>
      <c r="L5" s="40" t="s">
        <v>421</v>
      </c>
      <c r="M5" s="40" t="s">
        <v>405</v>
      </c>
      <c r="N5" s="40" t="s">
        <v>67</v>
      </c>
      <c r="O5" s="40" t="s">
        <v>422</v>
      </c>
      <c r="P5" s="40" t="s">
        <v>423</v>
      </c>
      <c r="Q5" s="40" t="s">
        <v>424</v>
      </c>
      <c r="R5" s="40" t="s">
        <v>402</v>
      </c>
      <c r="S5" s="40" t="s">
        <v>403</v>
      </c>
      <c r="T5" s="40" t="s">
        <v>393</v>
      </c>
      <c r="U5" s="40" t="s">
        <v>394</v>
      </c>
    </row>
    <row r="6" spans="1:21" ht="17.149999999999999" customHeight="1" x14ac:dyDescent="0.35">
      <c r="A6" s="40" t="s">
        <v>388</v>
      </c>
      <c r="B6" s="40" t="s">
        <v>389</v>
      </c>
      <c r="C6" s="40" t="s">
        <v>390</v>
      </c>
      <c r="D6" s="40" t="s">
        <v>391</v>
      </c>
      <c r="E6" s="40" t="s">
        <v>1098</v>
      </c>
      <c r="F6" s="40" t="s">
        <v>1099</v>
      </c>
      <c r="G6" s="40" t="s">
        <v>425</v>
      </c>
      <c r="H6" s="40" t="s">
        <v>1553</v>
      </c>
      <c r="I6" s="40" t="s">
        <v>426</v>
      </c>
      <c r="J6" s="40" t="s">
        <v>427</v>
      </c>
      <c r="K6" s="40" t="s">
        <v>428</v>
      </c>
      <c r="L6" s="40" t="s">
        <v>429</v>
      </c>
      <c r="M6" s="40" t="s">
        <v>392</v>
      </c>
      <c r="N6" s="40" t="s">
        <v>146</v>
      </c>
      <c r="O6" s="40" t="s">
        <v>430</v>
      </c>
      <c r="P6" s="40" t="s">
        <v>431</v>
      </c>
      <c r="Q6" s="40" t="s">
        <v>432</v>
      </c>
      <c r="R6" s="40" t="s">
        <v>402</v>
      </c>
      <c r="S6" s="40" t="s">
        <v>403</v>
      </c>
      <c r="T6" s="40" t="s">
        <v>393</v>
      </c>
      <c r="U6" s="40" t="s">
        <v>394</v>
      </c>
    </row>
    <row r="7" spans="1:21" ht="17.149999999999999" customHeight="1" x14ac:dyDescent="0.35">
      <c r="A7" s="40" t="s">
        <v>388</v>
      </c>
      <c r="B7" s="40" t="s">
        <v>389</v>
      </c>
      <c r="C7" s="40" t="s">
        <v>390</v>
      </c>
      <c r="D7" s="40" t="s">
        <v>391</v>
      </c>
      <c r="E7" s="40" t="s">
        <v>1098</v>
      </c>
      <c r="F7" s="40" t="s">
        <v>1099</v>
      </c>
      <c r="G7" s="40" t="s">
        <v>434</v>
      </c>
      <c r="H7" s="40" t="s">
        <v>1554</v>
      </c>
      <c r="I7" s="40" t="s">
        <v>38</v>
      </c>
      <c r="J7" s="40" t="s">
        <v>435</v>
      </c>
      <c r="K7" s="40" t="s">
        <v>436</v>
      </c>
      <c r="L7" s="40" t="s">
        <v>437</v>
      </c>
      <c r="M7" s="40" t="s">
        <v>395</v>
      </c>
      <c r="N7" s="40" t="s">
        <v>38</v>
      </c>
      <c r="O7" s="40" t="s">
        <v>438</v>
      </c>
      <c r="P7" s="40" t="s">
        <v>439</v>
      </c>
      <c r="Q7" s="40" t="s">
        <v>440</v>
      </c>
      <c r="R7" s="40" t="s">
        <v>402</v>
      </c>
      <c r="S7" s="40" t="s">
        <v>403</v>
      </c>
      <c r="T7" s="40" t="s">
        <v>393</v>
      </c>
      <c r="U7" s="40" t="s">
        <v>394</v>
      </c>
    </row>
    <row r="8" spans="1:21" ht="17.149999999999999" customHeight="1" x14ac:dyDescent="0.35">
      <c r="A8" s="40" t="s">
        <v>388</v>
      </c>
      <c r="B8" s="40" t="s">
        <v>389</v>
      </c>
      <c r="C8" s="40" t="s">
        <v>1100</v>
      </c>
      <c r="D8" s="40" t="s">
        <v>1101</v>
      </c>
      <c r="E8" s="40" t="s">
        <v>1102</v>
      </c>
      <c r="F8" s="40" t="s">
        <v>1059</v>
      </c>
      <c r="G8" s="40" t="s">
        <v>1555</v>
      </c>
      <c r="H8" s="40" t="s">
        <v>1556</v>
      </c>
      <c r="I8" s="40" t="s">
        <v>1557</v>
      </c>
      <c r="J8" s="40" t="s">
        <v>1558</v>
      </c>
      <c r="K8" s="40" t="s">
        <v>1559</v>
      </c>
      <c r="L8" s="40" t="s">
        <v>392</v>
      </c>
      <c r="M8" s="40" t="s">
        <v>392</v>
      </c>
      <c r="N8" s="40" t="s">
        <v>1560</v>
      </c>
      <c r="O8" s="40" t="s">
        <v>1560</v>
      </c>
      <c r="P8" s="40" t="s">
        <v>1561</v>
      </c>
      <c r="Q8" s="40" t="s">
        <v>1561</v>
      </c>
      <c r="R8" s="40" t="s">
        <v>402</v>
      </c>
      <c r="S8" s="40" t="s">
        <v>403</v>
      </c>
      <c r="T8" s="40" t="s">
        <v>1103</v>
      </c>
      <c r="U8" s="40" t="s">
        <v>1104</v>
      </c>
    </row>
    <row r="9" spans="1:21" ht="17.149999999999999" customHeight="1" x14ac:dyDescent="0.35">
      <c r="A9" s="40" t="s">
        <v>388</v>
      </c>
      <c r="B9" s="40" t="s">
        <v>389</v>
      </c>
      <c r="C9" s="40" t="s">
        <v>1100</v>
      </c>
      <c r="D9" s="40" t="s">
        <v>1101</v>
      </c>
      <c r="E9" s="40" t="s">
        <v>1102</v>
      </c>
      <c r="F9" s="40" t="s">
        <v>1059</v>
      </c>
      <c r="G9" s="40" t="s">
        <v>669</v>
      </c>
      <c r="H9" s="40" t="s">
        <v>1562</v>
      </c>
      <c r="I9" s="40" t="s">
        <v>670</v>
      </c>
      <c r="J9" s="40" t="s">
        <v>671</v>
      </c>
      <c r="K9" s="40" t="s">
        <v>672</v>
      </c>
      <c r="L9" s="40" t="s">
        <v>673</v>
      </c>
      <c r="M9" s="40" t="s">
        <v>395</v>
      </c>
      <c r="N9" s="40" t="s">
        <v>114</v>
      </c>
      <c r="O9" s="40" t="s">
        <v>674</v>
      </c>
      <c r="P9" s="40" t="s">
        <v>675</v>
      </c>
      <c r="Q9" s="40" t="s">
        <v>676</v>
      </c>
      <c r="R9" s="40" t="s">
        <v>402</v>
      </c>
      <c r="S9" s="40" t="s">
        <v>403</v>
      </c>
      <c r="T9" s="40" t="s">
        <v>1103</v>
      </c>
      <c r="U9" s="40" t="s">
        <v>1104</v>
      </c>
    </row>
    <row r="10" spans="1:21" ht="17.149999999999999" customHeight="1" x14ac:dyDescent="0.35">
      <c r="A10" s="40" t="s">
        <v>388</v>
      </c>
      <c r="B10" s="40" t="s">
        <v>389</v>
      </c>
      <c r="C10" s="40" t="s">
        <v>1100</v>
      </c>
      <c r="D10" s="40" t="s">
        <v>1101</v>
      </c>
      <c r="E10" s="40" t="s">
        <v>1102</v>
      </c>
      <c r="F10" s="40" t="s">
        <v>1059</v>
      </c>
      <c r="G10" s="40" t="s">
        <v>396</v>
      </c>
      <c r="H10" s="40" t="s">
        <v>1551</v>
      </c>
      <c r="I10" s="40" t="s">
        <v>832</v>
      </c>
      <c r="J10" s="40" t="s">
        <v>21</v>
      </c>
      <c r="K10" s="40" t="s">
        <v>833</v>
      </c>
      <c r="L10" s="40" t="s">
        <v>834</v>
      </c>
      <c r="M10" s="40" t="s">
        <v>1563</v>
      </c>
      <c r="N10" s="40" t="s">
        <v>11</v>
      </c>
      <c r="O10" s="40" t="s">
        <v>835</v>
      </c>
      <c r="P10" s="40" t="s">
        <v>836</v>
      </c>
      <c r="Q10" s="40" t="s">
        <v>837</v>
      </c>
      <c r="R10" s="40" t="s">
        <v>402</v>
      </c>
      <c r="S10" s="40" t="s">
        <v>403</v>
      </c>
      <c r="T10" s="40" t="s">
        <v>1103</v>
      </c>
      <c r="U10" s="40" t="s">
        <v>1104</v>
      </c>
    </row>
    <row r="11" spans="1:21" ht="17.149999999999999" customHeight="1" x14ac:dyDescent="0.35">
      <c r="A11" s="40" t="s">
        <v>388</v>
      </c>
      <c r="B11" s="40" t="s">
        <v>389</v>
      </c>
      <c r="C11" s="40" t="s">
        <v>1100</v>
      </c>
      <c r="D11" s="40" t="s">
        <v>1101</v>
      </c>
      <c r="E11" s="40" t="s">
        <v>1102</v>
      </c>
      <c r="F11" s="40" t="s">
        <v>1059</v>
      </c>
      <c r="G11" s="40" t="s">
        <v>396</v>
      </c>
      <c r="H11" s="40" t="s">
        <v>1551</v>
      </c>
      <c r="I11" s="40" t="s">
        <v>131</v>
      </c>
      <c r="J11" s="40" t="s">
        <v>614</v>
      </c>
      <c r="K11" s="40" t="s">
        <v>615</v>
      </c>
      <c r="L11" s="40" t="s">
        <v>494</v>
      </c>
      <c r="M11" s="40" t="s">
        <v>392</v>
      </c>
      <c r="N11" s="40" t="s">
        <v>100</v>
      </c>
      <c r="O11" s="40" t="s">
        <v>495</v>
      </c>
      <c r="P11" s="40" t="s">
        <v>616</v>
      </c>
      <c r="Q11" s="40" t="s">
        <v>617</v>
      </c>
      <c r="R11" s="40" t="s">
        <v>402</v>
      </c>
      <c r="S11" s="40" t="s">
        <v>403</v>
      </c>
      <c r="T11" s="40" t="s">
        <v>1103</v>
      </c>
      <c r="U11" s="40" t="s">
        <v>1104</v>
      </c>
    </row>
    <row r="12" spans="1:21" ht="17.149999999999999" customHeight="1" x14ac:dyDescent="0.35">
      <c r="A12" s="40" t="s">
        <v>388</v>
      </c>
      <c r="B12" s="40" t="s">
        <v>389</v>
      </c>
      <c r="C12" s="40" t="s">
        <v>1100</v>
      </c>
      <c r="D12" s="40" t="s">
        <v>1101</v>
      </c>
      <c r="E12" s="40" t="s">
        <v>1102</v>
      </c>
      <c r="F12" s="40" t="s">
        <v>1059</v>
      </c>
      <c r="G12" s="40" t="s">
        <v>396</v>
      </c>
      <c r="H12" s="40" t="s">
        <v>1551</v>
      </c>
      <c r="I12" s="40" t="s">
        <v>110</v>
      </c>
      <c r="J12" s="40" t="s">
        <v>618</v>
      </c>
      <c r="K12" s="40" t="s">
        <v>619</v>
      </c>
      <c r="L12" s="40" t="s">
        <v>620</v>
      </c>
      <c r="M12" s="40" t="s">
        <v>405</v>
      </c>
      <c r="N12" s="40" t="s">
        <v>110</v>
      </c>
      <c r="O12" s="40" t="s">
        <v>621</v>
      </c>
      <c r="P12" s="40" t="s">
        <v>622</v>
      </c>
      <c r="Q12" s="40" t="s">
        <v>623</v>
      </c>
      <c r="R12" s="40" t="s">
        <v>402</v>
      </c>
      <c r="S12" s="40" t="s">
        <v>403</v>
      </c>
      <c r="T12" s="40" t="s">
        <v>1103</v>
      </c>
      <c r="U12" s="40" t="s">
        <v>1104</v>
      </c>
    </row>
    <row r="13" spans="1:21" ht="17.149999999999999" customHeight="1" x14ac:dyDescent="0.35">
      <c r="A13" s="40" t="s">
        <v>388</v>
      </c>
      <c r="B13" s="40" t="s">
        <v>389</v>
      </c>
      <c r="C13" s="40" t="s">
        <v>1100</v>
      </c>
      <c r="D13" s="40" t="s">
        <v>1101</v>
      </c>
      <c r="E13" s="40" t="s">
        <v>1102</v>
      </c>
      <c r="F13" s="40" t="s">
        <v>1059</v>
      </c>
      <c r="G13" s="40" t="s">
        <v>396</v>
      </c>
      <c r="H13" s="40" t="s">
        <v>1551</v>
      </c>
      <c r="I13" s="40" t="s">
        <v>107</v>
      </c>
      <c r="J13" s="40" t="s">
        <v>530</v>
      </c>
      <c r="K13" s="40" t="s">
        <v>531</v>
      </c>
      <c r="L13" s="40" t="s">
        <v>532</v>
      </c>
      <c r="M13" s="40" t="s">
        <v>392</v>
      </c>
      <c r="N13" s="40" t="s">
        <v>107</v>
      </c>
      <c r="O13" s="40" t="s">
        <v>533</v>
      </c>
      <c r="P13" s="40" t="s">
        <v>534</v>
      </c>
      <c r="Q13" s="40" t="s">
        <v>535</v>
      </c>
      <c r="R13" s="40" t="s">
        <v>402</v>
      </c>
      <c r="S13" s="40" t="s">
        <v>403</v>
      </c>
      <c r="T13" s="40" t="s">
        <v>1103</v>
      </c>
      <c r="U13" s="40" t="s">
        <v>1104</v>
      </c>
    </row>
    <row r="14" spans="1:21" ht="17.149999999999999" customHeight="1" x14ac:dyDescent="0.35">
      <c r="A14" s="40" t="s">
        <v>388</v>
      </c>
      <c r="B14" s="40" t="s">
        <v>389</v>
      </c>
      <c r="C14" s="40" t="s">
        <v>1100</v>
      </c>
      <c r="D14" s="40" t="s">
        <v>1101</v>
      </c>
      <c r="E14" s="40" t="s">
        <v>1102</v>
      </c>
      <c r="F14" s="40" t="s">
        <v>1059</v>
      </c>
      <c r="G14" s="40" t="s">
        <v>418</v>
      </c>
      <c r="H14" s="40" t="s">
        <v>1552</v>
      </c>
      <c r="I14" s="40" t="s">
        <v>32</v>
      </c>
      <c r="J14" s="40" t="s">
        <v>824</v>
      </c>
      <c r="K14" s="40" t="s">
        <v>825</v>
      </c>
      <c r="L14" s="40" t="s">
        <v>826</v>
      </c>
      <c r="M14" s="40" t="s">
        <v>405</v>
      </c>
      <c r="N14" s="40" t="s">
        <v>61</v>
      </c>
      <c r="O14" s="40" t="s">
        <v>827</v>
      </c>
      <c r="P14" s="40" t="s">
        <v>828</v>
      </c>
      <c r="Q14" s="40" t="s">
        <v>829</v>
      </c>
      <c r="R14" s="40" t="s">
        <v>402</v>
      </c>
      <c r="S14" s="40" t="s">
        <v>403</v>
      </c>
      <c r="T14" s="40" t="s">
        <v>1103</v>
      </c>
      <c r="U14" s="40" t="s">
        <v>1104</v>
      </c>
    </row>
    <row r="15" spans="1:21" ht="17.149999999999999" customHeight="1" x14ac:dyDescent="0.35">
      <c r="A15" s="40" t="s">
        <v>388</v>
      </c>
      <c r="B15" s="40" t="s">
        <v>389</v>
      </c>
      <c r="C15" s="40" t="s">
        <v>1100</v>
      </c>
      <c r="D15" s="40" t="s">
        <v>1101</v>
      </c>
      <c r="E15" s="40" t="s">
        <v>1102</v>
      </c>
      <c r="F15" s="40" t="s">
        <v>1059</v>
      </c>
      <c r="G15" s="40" t="s">
        <v>425</v>
      </c>
      <c r="H15" s="40" t="s">
        <v>1553</v>
      </c>
      <c r="I15" s="40" t="s">
        <v>426</v>
      </c>
      <c r="J15" s="40" t="s">
        <v>427</v>
      </c>
      <c r="K15" s="40" t="s">
        <v>428</v>
      </c>
      <c r="L15" s="40" t="s">
        <v>429</v>
      </c>
      <c r="M15" s="40" t="s">
        <v>392</v>
      </c>
      <c r="N15" s="40" t="s">
        <v>146</v>
      </c>
      <c r="O15" s="40" t="s">
        <v>430</v>
      </c>
      <c r="P15" s="40" t="s">
        <v>431</v>
      </c>
      <c r="Q15" s="40" t="s">
        <v>432</v>
      </c>
      <c r="R15" s="40" t="s">
        <v>402</v>
      </c>
      <c r="S15" s="40" t="s">
        <v>403</v>
      </c>
      <c r="T15" s="40" t="s">
        <v>1103</v>
      </c>
      <c r="U15" s="40" t="s">
        <v>1104</v>
      </c>
    </row>
    <row r="16" spans="1:21" ht="17.149999999999999" customHeight="1" x14ac:dyDescent="0.35">
      <c r="A16" s="40" t="s">
        <v>388</v>
      </c>
      <c r="B16" s="40" t="s">
        <v>389</v>
      </c>
      <c r="C16" s="40" t="s">
        <v>1100</v>
      </c>
      <c r="D16" s="40" t="s">
        <v>1101</v>
      </c>
      <c r="E16" s="40" t="s">
        <v>1102</v>
      </c>
      <c r="F16" s="40" t="s">
        <v>1059</v>
      </c>
      <c r="G16" s="40" t="s">
        <v>807</v>
      </c>
      <c r="H16" s="40" t="s">
        <v>1564</v>
      </c>
      <c r="I16" s="40" t="s">
        <v>41</v>
      </c>
      <c r="J16" s="40" t="s">
        <v>808</v>
      </c>
      <c r="K16" s="40" t="s">
        <v>809</v>
      </c>
      <c r="L16" s="40" t="s">
        <v>810</v>
      </c>
      <c r="M16" s="40" t="s">
        <v>395</v>
      </c>
      <c r="N16" s="40" t="s">
        <v>69</v>
      </c>
      <c r="O16" s="40" t="s">
        <v>811</v>
      </c>
      <c r="P16" s="40" t="s">
        <v>812</v>
      </c>
      <c r="Q16" s="40" t="s">
        <v>813</v>
      </c>
      <c r="R16" s="40" t="s">
        <v>402</v>
      </c>
      <c r="S16" s="40" t="s">
        <v>403</v>
      </c>
      <c r="T16" s="40" t="s">
        <v>1103</v>
      </c>
      <c r="U16" s="40" t="s">
        <v>1104</v>
      </c>
    </row>
    <row r="17" spans="1:21" ht="17.149999999999999" customHeight="1" x14ac:dyDescent="0.35">
      <c r="A17" s="40" t="s">
        <v>388</v>
      </c>
      <c r="B17" s="40" t="s">
        <v>389</v>
      </c>
      <c r="C17" s="40" t="s">
        <v>441</v>
      </c>
      <c r="D17" s="40" t="s">
        <v>442</v>
      </c>
      <c r="E17" s="40" t="s">
        <v>1105</v>
      </c>
      <c r="F17" s="40" t="s">
        <v>1106</v>
      </c>
      <c r="G17" s="40" t="s">
        <v>396</v>
      </c>
      <c r="H17" s="40" t="s">
        <v>1551</v>
      </c>
      <c r="I17" s="40" t="s">
        <v>446</v>
      </c>
      <c r="J17" s="40" t="s">
        <v>447</v>
      </c>
      <c r="K17" s="40" t="s">
        <v>448</v>
      </c>
      <c r="L17" s="40" t="s">
        <v>449</v>
      </c>
      <c r="M17" s="40" t="s">
        <v>405</v>
      </c>
      <c r="N17" s="40" t="s">
        <v>102</v>
      </c>
      <c r="O17" s="40" t="s">
        <v>450</v>
      </c>
      <c r="P17" s="40" t="s">
        <v>451</v>
      </c>
      <c r="Q17" s="40" t="s">
        <v>452</v>
      </c>
      <c r="R17" s="40" t="s">
        <v>402</v>
      </c>
      <c r="S17" s="40" t="s">
        <v>403</v>
      </c>
      <c r="T17" s="40" t="s">
        <v>443</v>
      </c>
      <c r="U17" s="40" t="s">
        <v>444</v>
      </c>
    </row>
    <row r="18" spans="1:21" ht="17.149999999999999" customHeight="1" x14ac:dyDescent="0.35">
      <c r="A18" s="40" t="s">
        <v>388</v>
      </c>
      <c r="B18" s="40" t="s">
        <v>389</v>
      </c>
      <c r="C18" s="40" t="s">
        <v>441</v>
      </c>
      <c r="D18" s="40" t="s">
        <v>442</v>
      </c>
      <c r="E18" s="40" t="s">
        <v>1105</v>
      </c>
      <c r="F18" s="40" t="s">
        <v>1106</v>
      </c>
      <c r="G18" s="40" t="s">
        <v>396</v>
      </c>
      <c r="H18" s="40" t="s">
        <v>1551</v>
      </c>
      <c r="I18" s="40" t="s">
        <v>453</v>
      </c>
      <c r="J18" s="40" t="s">
        <v>454</v>
      </c>
      <c r="K18" s="40" t="s">
        <v>455</v>
      </c>
      <c r="L18" s="40" t="s">
        <v>456</v>
      </c>
      <c r="M18" s="40" t="s">
        <v>395</v>
      </c>
      <c r="N18" s="40" t="s">
        <v>103</v>
      </c>
      <c r="O18" s="40" t="s">
        <v>457</v>
      </c>
      <c r="P18" s="40" t="s">
        <v>458</v>
      </c>
      <c r="Q18" s="40" t="s">
        <v>459</v>
      </c>
      <c r="R18" s="40" t="s">
        <v>402</v>
      </c>
      <c r="S18" s="40" t="s">
        <v>403</v>
      </c>
      <c r="T18" s="40" t="s">
        <v>443</v>
      </c>
      <c r="U18" s="40" t="s">
        <v>444</v>
      </c>
    </row>
    <row r="19" spans="1:21" ht="17.149999999999999" customHeight="1" x14ac:dyDescent="0.35">
      <c r="A19" s="40" t="s">
        <v>388</v>
      </c>
      <c r="B19" s="40" t="s">
        <v>389</v>
      </c>
      <c r="C19" s="40" t="s">
        <v>441</v>
      </c>
      <c r="D19" s="40" t="s">
        <v>442</v>
      </c>
      <c r="E19" s="40" t="s">
        <v>1105</v>
      </c>
      <c r="F19" s="40" t="s">
        <v>1106</v>
      </c>
      <c r="G19" s="40" t="s">
        <v>425</v>
      </c>
      <c r="H19" s="40" t="s">
        <v>1553</v>
      </c>
      <c r="I19" s="40" t="s">
        <v>426</v>
      </c>
      <c r="J19" s="40" t="s">
        <v>427</v>
      </c>
      <c r="K19" s="40" t="s">
        <v>428</v>
      </c>
      <c r="L19" s="40" t="s">
        <v>429</v>
      </c>
      <c r="M19" s="40" t="s">
        <v>392</v>
      </c>
      <c r="N19" s="40" t="s">
        <v>146</v>
      </c>
      <c r="O19" s="40" t="s">
        <v>430</v>
      </c>
      <c r="P19" s="40" t="s">
        <v>431</v>
      </c>
      <c r="Q19" s="40" t="s">
        <v>432</v>
      </c>
      <c r="R19" s="40" t="s">
        <v>402</v>
      </c>
      <c r="S19" s="40" t="s">
        <v>403</v>
      </c>
      <c r="T19" s="40" t="s">
        <v>443</v>
      </c>
      <c r="U19" s="40" t="s">
        <v>444</v>
      </c>
    </row>
    <row r="20" spans="1:21" ht="17.149999999999999" customHeight="1" x14ac:dyDescent="0.35">
      <c r="A20" s="40" t="s">
        <v>388</v>
      </c>
      <c r="B20" s="40" t="s">
        <v>389</v>
      </c>
      <c r="C20" s="40" t="s">
        <v>460</v>
      </c>
      <c r="D20" s="40" t="s">
        <v>461</v>
      </c>
      <c r="E20" s="40" t="s">
        <v>1107</v>
      </c>
      <c r="F20" s="40" t="s">
        <v>1108</v>
      </c>
      <c r="G20" s="40" t="s">
        <v>396</v>
      </c>
      <c r="H20" s="40" t="s">
        <v>1551</v>
      </c>
      <c r="I20" s="40" t="s">
        <v>1000</v>
      </c>
      <c r="J20" s="40" t="s">
        <v>24</v>
      </c>
      <c r="K20" s="40" t="s">
        <v>1001</v>
      </c>
      <c r="L20" s="40" t="s">
        <v>1002</v>
      </c>
      <c r="M20" s="40" t="s">
        <v>405</v>
      </c>
      <c r="N20" s="40" t="s">
        <v>15</v>
      </c>
      <c r="O20" s="40" t="s">
        <v>1003</v>
      </c>
      <c r="P20" s="40" t="s">
        <v>1004</v>
      </c>
      <c r="Q20" s="40" t="s">
        <v>1005</v>
      </c>
      <c r="R20" s="40" t="s">
        <v>402</v>
      </c>
      <c r="S20" s="40" t="s">
        <v>403</v>
      </c>
      <c r="T20" s="40" t="s">
        <v>462</v>
      </c>
      <c r="U20" s="40" t="s">
        <v>463</v>
      </c>
    </row>
    <row r="21" spans="1:21" ht="17.149999999999999" customHeight="1" x14ac:dyDescent="0.35">
      <c r="A21" s="40" t="s">
        <v>388</v>
      </c>
      <c r="B21" s="40" t="s">
        <v>389</v>
      </c>
      <c r="C21" s="40" t="s">
        <v>460</v>
      </c>
      <c r="D21" s="40" t="s">
        <v>461</v>
      </c>
      <c r="E21" s="40" t="s">
        <v>1107</v>
      </c>
      <c r="F21" s="40" t="s">
        <v>1108</v>
      </c>
      <c r="G21" s="40" t="s">
        <v>396</v>
      </c>
      <c r="H21" s="40" t="s">
        <v>1551</v>
      </c>
      <c r="I21" s="40" t="s">
        <v>30</v>
      </c>
      <c r="J21" s="40" t="s">
        <v>464</v>
      </c>
      <c r="K21" s="40" t="s">
        <v>465</v>
      </c>
      <c r="L21" s="40" t="s">
        <v>466</v>
      </c>
      <c r="M21" s="40" t="s">
        <v>392</v>
      </c>
      <c r="N21" s="40" t="s">
        <v>30</v>
      </c>
      <c r="O21" s="40" t="s">
        <v>467</v>
      </c>
      <c r="P21" s="40" t="s">
        <v>468</v>
      </c>
      <c r="Q21" s="40" t="s">
        <v>469</v>
      </c>
      <c r="R21" s="40" t="s">
        <v>402</v>
      </c>
      <c r="S21" s="40" t="s">
        <v>403</v>
      </c>
      <c r="T21" s="40" t="s">
        <v>462</v>
      </c>
      <c r="U21" s="40" t="s">
        <v>463</v>
      </c>
    </row>
    <row r="22" spans="1:21" ht="17.149999999999999" customHeight="1" x14ac:dyDescent="0.35">
      <c r="A22" s="40" t="s">
        <v>388</v>
      </c>
      <c r="B22" s="40" t="s">
        <v>389</v>
      </c>
      <c r="C22" s="40" t="s">
        <v>460</v>
      </c>
      <c r="D22" s="40" t="s">
        <v>461</v>
      </c>
      <c r="E22" s="40" t="s">
        <v>1107</v>
      </c>
      <c r="F22" s="40" t="s">
        <v>1108</v>
      </c>
      <c r="G22" s="40" t="s">
        <v>396</v>
      </c>
      <c r="H22" s="40" t="s">
        <v>1551</v>
      </c>
      <c r="I22" s="40" t="s">
        <v>46</v>
      </c>
      <c r="J22" s="40" t="s">
        <v>907</v>
      </c>
      <c r="K22" s="40" t="s">
        <v>908</v>
      </c>
      <c r="L22" s="40" t="s">
        <v>909</v>
      </c>
      <c r="M22" s="40" t="s">
        <v>405</v>
      </c>
      <c r="N22" s="40" t="s">
        <v>46</v>
      </c>
      <c r="O22" s="40" t="s">
        <v>910</v>
      </c>
      <c r="P22" s="40" t="s">
        <v>911</v>
      </c>
      <c r="Q22" s="40" t="s">
        <v>912</v>
      </c>
      <c r="R22" s="40" t="s">
        <v>402</v>
      </c>
      <c r="S22" s="40" t="s">
        <v>403</v>
      </c>
      <c r="T22" s="40" t="s">
        <v>462</v>
      </c>
      <c r="U22" s="40" t="s">
        <v>463</v>
      </c>
    </row>
    <row r="23" spans="1:21" ht="17.149999999999999" customHeight="1" x14ac:dyDescent="0.35">
      <c r="A23" s="40" t="s">
        <v>388</v>
      </c>
      <c r="B23" s="40" t="s">
        <v>389</v>
      </c>
      <c r="C23" s="40" t="s">
        <v>460</v>
      </c>
      <c r="D23" s="40" t="s">
        <v>461</v>
      </c>
      <c r="E23" s="40" t="s">
        <v>1107</v>
      </c>
      <c r="F23" s="40" t="s">
        <v>1108</v>
      </c>
      <c r="G23" s="40" t="s">
        <v>396</v>
      </c>
      <c r="H23" s="40" t="s">
        <v>1551</v>
      </c>
      <c r="I23" s="40" t="s">
        <v>50</v>
      </c>
      <c r="J23" s="40" t="s">
        <v>470</v>
      </c>
      <c r="K23" s="40" t="s">
        <v>471</v>
      </c>
      <c r="L23" s="40" t="s">
        <v>472</v>
      </c>
      <c r="M23" s="40" t="s">
        <v>392</v>
      </c>
      <c r="N23" s="40" t="s">
        <v>50</v>
      </c>
      <c r="O23" s="40" t="s">
        <v>473</v>
      </c>
      <c r="P23" s="40" t="s">
        <v>474</v>
      </c>
      <c r="Q23" s="40" t="s">
        <v>475</v>
      </c>
      <c r="R23" s="40" t="s">
        <v>402</v>
      </c>
      <c r="S23" s="40" t="s">
        <v>403</v>
      </c>
      <c r="T23" s="40" t="s">
        <v>462</v>
      </c>
      <c r="U23" s="40" t="s">
        <v>463</v>
      </c>
    </row>
    <row r="24" spans="1:21" ht="17.149999999999999" customHeight="1" x14ac:dyDescent="0.35">
      <c r="A24" s="40" t="s">
        <v>388</v>
      </c>
      <c r="B24" s="40" t="s">
        <v>389</v>
      </c>
      <c r="C24" s="40" t="s">
        <v>460</v>
      </c>
      <c r="D24" s="40" t="s">
        <v>461</v>
      </c>
      <c r="E24" s="40" t="s">
        <v>1107</v>
      </c>
      <c r="F24" s="40" t="s">
        <v>1108</v>
      </c>
      <c r="G24" s="40" t="s">
        <v>396</v>
      </c>
      <c r="H24" s="40" t="s">
        <v>1551</v>
      </c>
      <c r="I24" s="40" t="s">
        <v>51</v>
      </c>
      <c r="J24" s="40" t="s">
        <v>476</v>
      </c>
      <c r="K24" s="40" t="s">
        <v>477</v>
      </c>
      <c r="L24" s="40" t="s">
        <v>408</v>
      </c>
      <c r="M24" s="40" t="s">
        <v>392</v>
      </c>
      <c r="N24" s="40" t="s">
        <v>409</v>
      </c>
      <c r="O24" s="40" t="s">
        <v>410</v>
      </c>
      <c r="P24" s="40" t="s">
        <v>478</v>
      </c>
      <c r="Q24" s="40" t="s">
        <v>479</v>
      </c>
      <c r="R24" s="40" t="s">
        <v>402</v>
      </c>
      <c r="S24" s="40" t="s">
        <v>403</v>
      </c>
      <c r="T24" s="40" t="s">
        <v>462</v>
      </c>
      <c r="U24" s="40" t="s">
        <v>463</v>
      </c>
    </row>
    <row r="25" spans="1:21" ht="17.149999999999999" customHeight="1" x14ac:dyDescent="0.35">
      <c r="A25" s="40" t="s">
        <v>388</v>
      </c>
      <c r="B25" s="40" t="s">
        <v>389</v>
      </c>
      <c r="C25" s="40" t="s">
        <v>460</v>
      </c>
      <c r="D25" s="40" t="s">
        <v>461</v>
      </c>
      <c r="E25" s="40" t="s">
        <v>1107</v>
      </c>
      <c r="F25" s="40" t="s">
        <v>1108</v>
      </c>
      <c r="G25" s="40" t="s">
        <v>396</v>
      </c>
      <c r="H25" s="40" t="s">
        <v>1551</v>
      </c>
      <c r="I25" s="40" t="s">
        <v>49</v>
      </c>
      <c r="J25" s="40" t="s">
        <v>406</v>
      </c>
      <c r="K25" s="40" t="s">
        <v>407</v>
      </c>
      <c r="L25" s="40" t="s">
        <v>408</v>
      </c>
      <c r="M25" s="40" t="s">
        <v>392</v>
      </c>
      <c r="N25" s="40" t="s">
        <v>409</v>
      </c>
      <c r="O25" s="40" t="s">
        <v>410</v>
      </c>
      <c r="P25" s="40" t="s">
        <v>74</v>
      </c>
      <c r="Q25" s="40" t="s">
        <v>411</v>
      </c>
      <c r="R25" s="40" t="s">
        <v>402</v>
      </c>
      <c r="S25" s="40" t="s">
        <v>403</v>
      </c>
      <c r="T25" s="40" t="s">
        <v>462</v>
      </c>
      <c r="U25" s="40" t="s">
        <v>463</v>
      </c>
    </row>
    <row r="26" spans="1:21" ht="17.149999999999999" customHeight="1" x14ac:dyDescent="0.35">
      <c r="A26" s="40" t="s">
        <v>388</v>
      </c>
      <c r="B26" s="40" t="s">
        <v>389</v>
      </c>
      <c r="C26" s="40" t="s">
        <v>460</v>
      </c>
      <c r="D26" s="40" t="s">
        <v>461</v>
      </c>
      <c r="E26" s="40" t="s">
        <v>1107</v>
      </c>
      <c r="F26" s="40" t="s">
        <v>1108</v>
      </c>
      <c r="G26" s="40" t="s">
        <v>396</v>
      </c>
      <c r="H26" s="40" t="s">
        <v>1551</v>
      </c>
      <c r="I26" s="40" t="s">
        <v>93</v>
      </c>
      <c r="J26" s="40" t="s">
        <v>480</v>
      </c>
      <c r="K26" s="40" t="s">
        <v>481</v>
      </c>
      <c r="L26" s="40" t="s">
        <v>482</v>
      </c>
      <c r="M26" s="40" t="s">
        <v>392</v>
      </c>
      <c r="N26" s="40" t="s">
        <v>93</v>
      </c>
      <c r="O26" s="40" t="s">
        <v>483</v>
      </c>
      <c r="P26" s="40" t="s">
        <v>484</v>
      </c>
      <c r="Q26" s="40" t="s">
        <v>485</v>
      </c>
      <c r="R26" s="40" t="s">
        <v>402</v>
      </c>
      <c r="S26" s="40" t="s">
        <v>403</v>
      </c>
      <c r="T26" s="40" t="s">
        <v>462</v>
      </c>
      <c r="U26" s="40" t="s">
        <v>463</v>
      </c>
    </row>
    <row r="27" spans="1:21" ht="17.149999999999999" customHeight="1" x14ac:dyDescent="0.35">
      <c r="A27" s="40" t="s">
        <v>388</v>
      </c>
      <c r="B27" s="40" t="s">
        <v>389</v>
      </c>
      <c r="C27" s="40" t="s">
        <v>460</v>
      </c>
      <c r="D27" s="40" t="s">
        <v>461</v>
      </c>
      <c r="E27" s="40" t="s">
        <v>1107</v>
      </c>
      <c r="F27" s="40" t="s">
        <v>1108</v>
      </c>
      <c r="G27" s="40" t="s">
        <v>396</v>
      </c>
      <c r="H27" s="40" t="s">
        <v>1551</v>
      </c>
      <c r="I27" s="40" t="s">
        <v>1565</v>
      </c>
      <c r="J27" s="40" t="s">
        <v>480</v>
      </c>
      <c r="K27" s="40" t="s">
        <v>481</v>
      </c>
      <c r="L27" s="40" t="s">
        <v>482</v>
      </c>
      <c r="M27" s="40" t="s">
        <v>392</v>
      </c>
      <c r="N27" s="40" t="s">
        <v>93</v>
      </c>
      <c r="O27" s="40" t="s">
        <v>483</v>
      </c>
      <c r="P27" s="40" t="s">
        <v>484</v>
      </c>
      <c r="Q27" s="40" t="s">
        <v>485</v>
      </c>
      <c r="R27" s="40" t="s">
        <v>402</v>
      </c>
      <c r="S27" s="40" t="s">
        <v>403</v>
      </c>
      <c r="T27" s="40" t="s">
        <v>462</v>
      </c>
      <c r="U27" s="40" t="s">
        <v>463</v>
      </c>
    </row>
    <row r="28" spans="1:21" ht="17.149999999999999" customHeight="1" x14ac:dyDescent="0.35">
      <c r="A28" s="40" t="s">
        <v>388</v>
      </c>
      <c r="B28" s="40" t="s">
        <v>389</v>
      </c>
      <c r="C28" s="40" t="s">
        <v>460</v>
      </c>
      <c r="D28" s="40" t="s">
        <v>461</v>
      </c>
      <c r="E28" s="40" t="s">
        <v>1107</v>
      </c>
      <c r="F28" s="40" t="s">
        <v>1108</v>
      </c>
      <c r="G28" s="40" t="s">
        <v>396</v>
      </c>
      <c r="H28" s="40" t="s">
        <v>1551</v>
      </c>
      <c r="I28" s="40" t="s">
        <v>79</v>
      </c>
      <c r="J28" s="40" t="s">
        <v>486</v>
      </c>
      <c r="K28" s="40" t="s">
        <v>487</v>
      </c>
      <c r="L28" s="40" t="s">
        <v>488</v>
      </c>
      <c r="M28" s="40" t="s">
        <v>405</v>
      </c>
      <c r="N28" s="40" t="s">
        <v>79</v>
      </c>
      <c r="O28" s="40" t="s">
        <v>489</v>
      </c>
      <c r="P28" s="40" t="s">
        <v>490</v>
      </c>
      <c r="Q28" s="40" t="s">
        <v>491</v>
      </c>
      <c r="R28" s="40" t="s">
        <v>402</v>
      </c>
      <c r="S28" s="40" t="s">
        <v>403</v>
      </c>
      <c r="T28" s="40" t="s">
        <v>462</v>
      </c>
      <c r="U28" s="40" t="s">
        <v>463</v>
      </c>
    </row>
    <row r="29" spans="1:21" ht="17.149999999999999" customHeight="1" x14ac:dyDescent="0.35">
      <c r="A29" s="40" t="s">
        <v>388</v>
      </c>
      <c r="B29" s="40" t="s">
        <v>389</v>
      </c>
      <c r="C29" s="40" t="s">
        <v>460</v>
      </c>
      <c r="D29" s="40" t="s">
        <v>461</v>
      </c>
      <c r="E29" s="40" t="s">
        <v>1107</v>
      </c>
      <c r="F29" s="40" t="s">
        <v>1108</v>
      </c>
      <c r="G29" s="40" t="s">
        <v>396</v>
      </c>
      <c r="H29" s="40" t="s">
        <v>1551</v>
      </c>
      <c r="I29" s="40" t="s">
        <v>58</v>
      </c>
      <c r="J29" s="40" t="s">
        <v>486</v>
      </c>
      <c r="K29" s="40" t="s">
        <v>487</v>
      </c>
      <c r="L29" s="40" t="s">
        <v>488</v>
      </c>
      <c r="M29" s="40" t="s">
        <v>395</v>
      </c>
      <c r="N29" s="40" t="s">
        <v>79</v>
      </c>
      <c r="O29" s="40" t="s">
        <v>489</v>
      </c>
      <c r="P29" s="40" t="s">
        <v>490</v>
      </c>
      <c r="Q29" s="40" t="s">
        <v>491</v>
      </c>
      <c r="R29" s="40" t="s">
        <v>402</v>
      </c>
      <c r="S29" s="40" t="s">
        <v>403</v>
      </c>
      <c r="T29" s="40" t="s">
        <v>462</v>
      </c>
      <c r="U29" s="40" t="s">
        <v>463</v>
      </c>
    </row>
    <row r="30" spans="1:21" ht="17.149999999999999" customHeight="1" x14ac:dyDescent="0.35">
      <c r="A30" s="40" t="s">
        <v>388</v>
      </c>
      <c r="B30" s="40" t="s">
        <v>389</v>
      </c>
      <c r="C30" s="40" t="s">
        <v>460</v>
      </c>
      <c r="D30" s="40" t="s">
        <v>461</v>
      </c>
      <c r="E30" s="40" t="s">
        <v>1107</v>
      </c>
      <c r="F30" s="40" t="s">
        <v>1108</v>
      </c>
      <c r="G30" s="40" t="s">
        <v>396</v>
      </c>
      <c r="H30" s="40" t="s">
        <v>1551</v>
      </c>
      <c r="I30" s="40" t="s">
        <v>129</v>
      </c>
      <c r="J30" s="40" t="s">
        <v>492</v>
      </c>
      <c r="K30" s="40" t="s">
        <v>493</v>
      </c>
      <c r="L30" s="40" t="s">
        <v>494</v>
      </c>
      <c r="M30" s="40" t="s">
        <v>392</v>
      </c>
      <c r="N30" s="40" t="s">
        <v>100</v>
      </c>
      <c r="O30" s="40" t="s">
        <v>495</v>
      </c>
      <c r="P30" s="40" t="s">
        <v>97</v>
      </c>
      <c r="Q30" s="40" t="s">
        <v>496</v>
      </c>
      <c r="R30" s="40" t="s">
        <v>402</v>
      </c>
      <c r="S30" s="40" t="s">
        <v>403</v>
      </c>
      <c r="T30" s="40" t="s">
        <v>462</v>
      </c>
      <c r="U30" s="40" t="s">
        <v>463</v>
      </c>
    </row>
    <row r="31" spans="1:21" ht="17.149999999999999" customHeight="1" x14ac:dyDescent="0.35">
      <c r="A31" s="40" t="s">
        <v>388</v>
      </c>
      <c r="B31" s="40" t="s">
        <v>389</v>
      </c>
      <c r="C31" s="40" t="s">
        <v>460</v>
      </c>
      <c r="D31" s="40" t="s">
        <v>461</v>
      </c>
      <c r="E31" s="40" t="s">
        <v>1107</v>
      </c>
      <c r="F31" s="40" t="s">
        <v>1108</v>
      </c>
      <c r="G31" s="40" t="s">
        <v>396</v>
      </c>
      <c r="H31" s="40" t="s">
        <v>1551</v>
      </c>
      <c r="I31" s="40" t="s">
        <v>98</v>
      </c>
      <c r="J31" s="40" t="s">
        <v>497</v>
      </c>
      <c r="K31" s="40" t="s">
        <v>498</v>
      </c>
      <c r="L31" s="40" t="s">
        <v>499</v>
      </c>
      <c r="M31" s="40" t="s">
        <v>392</v>
      </c>
      <c r="N31" s="40" t="s">
        <v>98</v>
      </c>
      <c r="O31" s="40" t="s">
        <v>500</v>
      </c>
      <c r="P31" s="40" t="s">
        <v>501</v>
      </c>
      <c r="Q31" s="40" t="s">
        <v>502</v>
      </c>
      <c r="R31" s="40" t="s">
        <v>402</v>
      </c>
      <c r="S31" s="40" t="s">
        <v>403</v>
      </c>
      <c r="T31" s="40" t="s">
        <v>462</v>
      </c>
      <c r="U31" s="40" t="s">
        <v>463</v>
      </c>
    </row>
    <row r="32" spans="1:21" ht="17.149999999999999" customHeight="1" x14ac:dyDescent="0.35">
      <c r="A32" s="40" t="s">
        <v>388</v>
      </c>
      <c r="B32" s="40" t="s">
        <v>389</v>
      </c>
      <c r="C32" s="40" t="s">
        <v>460</v>
      </c>
      <c r="D32" s="40" t="s">
        <v>461</v>
      </c>
      <c r="E32" s="40" t="s">
        <v>1107</v>
      </c>
      <c r="F32" s="40" t="s">
        <v>1108</v>
      </c>
      <c r="G32" s="40" t="s">
        <v>396</v>
      </c>
      <c r="H32" s="40" t="s">
        <v>1551</v>
      </c>
      <c r="I32" s="40" t="s">
        <v>503</v>
      </c>
      <c r="J32" s="40" t="s">
        <v>497</v>
      </c>
      <c r="K32" s="40" t="s">
        <v>498</v>
      </c>
      <c r="L32" s="40" t="s">
        <v>499</v>
      </c>
      <c r="M32" s="40" t="s">
        <v>395</v>
      </c>
      <c r="N32" s="40" t="s">
        <v>98</v>
      </c>
      <c r="O32" s="40" t="s">
        <v>500</v>
      </c>
      <c r="P32" s="40" t="s">
        <v>501</v>
      </c>
      <c r="Q32" s="40" t="s">
        <v>502</v>
      </c>
      <c r="R32" s="40" t="s">
        <v>402</v>
      </c>
      <c r="S32" s="40" t="s">
        <v>403</v>
      </c>
      <c r="T32" s="40" t="s">
        <v>462</v>
      </c>
      <c r="U32" s="40" t="s">
        <v>463</v>
      </c>
    </row>
    <row r="33" spans="1:21" ht="17.149999999999999" customHeight="1" x14ac:dyDescent="0.35">
      <c r="A33" s="40" t="s">
        <v>388</v>
      </c>
      <c r="B33" s="40" t="s">
        <v>389</v>
      </c>
      <c r="C33" s="40" t="s">
        <v>460</v>
      </c>
      <c r="D33" s="40" t="s">
        <v>461</v>
      </c>
      <c r="E33" s="40" t="s">
        <v>1107</v>
      </c>
      <c r="F33" s="40" t="s">
        <v>1108</v>
      </c>
      <c r="G33" s="40" t="s">
        <v>396</v>
      </c>
      <c r="H33" s="40" t="s">
        <v>1551</v>
      </c>
      <c r="I33" s="40" t="s">
        <v>130</v>
      </c>
      <c r="J33" s="40" t="s">
        <v>504</v>
      </c>
      <c r="K33" s="40" t="s">
        <v>505</v>
      </c>
      <c r="L33" s="40" t="s">
        <v>506</v>
      </c>
      <c r="M33" s="40" t="s">
        <v>392</v>
      </c>
      <c r="N33" s="40" t="s">
        <v>99</v>
      </c>
      <c r="O33" s="40" t="s">
        <v>507</v>
      </c>
      <c r="P33" s="40" t="s">
        <v>508</v>
      </c>
      <c r="Q33" s="40" t="s">
        <v>509</v>
      </c>
      <c r="R33" s="40" t="s">
        <v>402</v>
      </c>
      <c r="S33" s="40" t="s">
        <v>403</v>
      </c>
      <c r="T33" s="40" t="s">
        <v>462</v>
      </c>
      <c r="U33" s="40" t="s">
        <v>463</v>
      </c>
    </row>
    <row r="34" spans="1:21" ht="17.149999999999999" customHeight="1" x14ac:dyDescent="0.35">
      <c r="A34" s="40" t="s">
        <v>388</v>
      </c>
      <c r="B34" s="40" t="s">
        <v>389</v>
      </c>
      <c r="C34" s="40" t="s">
        <v>460</v>
      </c>
      <c r="D34" s="40" t="s">
        <v>461</v>
      </c>
      <c r="E34" s="40" t="s">
        <v>1107</v>
      </c>
      <c r="F34" s="40" t="s">
        <v>1108</v>
      </c>
      <c r="G34" s="40" t="s">
        <v>396</v>
      </c>
      <c r="H34" s="40" t="s">
        <v>1551</v>
      </c>
      <c r="I34" s="40" t="s">
        <v>104</v>
      </c>
      <c r="J34" s="40" t="s">
        <v>510</v>
      </c>
      <c r="K34" s="40" t="s">
        <v>511</v>
      </c>
      <c r="L34" s="40" t="s">
        <v>512</v>
      </c>
      <c r="M34" s="40" t="s">
        <v>392</v>
      </c>
      <c r="N34" s="40" t="s">
        <v>104</v>
      </c>
      <c r="O34" s="40" t="s">
        <v>513</v>
      </c>
      <c r="P34" s="40" t="s">
        <v>514</v>
      </c>
      <c r="Q34" s="40" t="s">
        <v>515</v>
      </c>
      <c r="R34" s="40" t="s">
        <v>402</v>
      </c>
      <c r="S34" s="40" t="s">
        <v>403</v>
      </c>
      <c r="T34" s="40" t="s">
        <v>462</v>
      </c>
      <c r="U34" s="40" t="s">
        <v>463</v>
      </c>
    </row>
    <row r="35" spans="1:21" ht="17.149999999999999" customHeight="1" x14ac:dyDescent="0.35">
      <c r="A35" s="40" t="s">
        <v>388</v>
      </c>
      <c r="B35" s="40" t="s">
        <v>389</v>
      </c>
      <c r="C35" s="40" t="s">
        <v>460</v>
      </c>
      <c r="D35" s="40" t="s">
        <v>461</v>
      </c>
      <c r="E35" s="40" t="s">
        <v>1107</v>
      </c>
      <c r="F35" s="40" t="s">
        <v>1108</v>
      </c>
      <c r="G35" s="40" t="s">
        <v>396</v>
      </c>
      <c r="H35" s="40" t="s">
        <v>1551</v>
      </c>
      <c r="I35" s="40" t="s">
        <v>1566</v>
      </c>
      <c r="J35" s="40" t="s">
        <v>1567</v>
      </c>
      <c r="K35" s="40" t="s">
        <v>511</v>
      </c>
      <c r="L35" s="40" t="s">
        <v>512</v>
      </c>
      <c r="M35" s="40" t="s">
        <v>392</v>
      </c>
      <c r="N35" s="40" t="s">
        <v>104</v>
      </c>
      <c r="O35" s="40" t="s">
        <v>513</v>
      </c>
      <c r="P35" s="40" t="s">
        <v>514</v>
      </c>
      <c r="Q35" s="40" t="s">
        <v>515</v>
      </c>
      <c r="R35" s="40" t="s">
        <v>402</v>
      </c>
      <c r="S35" s="40" t="s">
        <v>403</v>
      </c>
      <c r="T35" s="40" t="s">
        <v>462</v>
      </c>
      <c r="U35" s="40" t="s">
        <v>463</v>
      </c>
    </row>
    <row r="36" spans="1:21" ht="17.149999999999999" customHeight="1" x14ac:dyDescent="0.35">
      <c r="A36" s="40" t="s">
        <v>388</v>
      </c>
      <c r="B36" s="40" t="s">
        <v>389</v>
      </c>
      <c r="C36" s="40" t="s">
        <v>460</v>
      </c>
      <c r="D36" s="40" t="s">
        <v>461</v>
      </c>
      <c r="E36" s="40" t="s">
        <v>1107</v>
      </c>
      <c r="F36" s="40" t="s">
        <v>1108</v>
      </c>
      <c r="G36" s="40" t="s">
        <v>396</v>
      </c>
      <c r="H36" s="40" t="s">
        <v>1551</v>
      </c>
      <c r="I36" s="40" t="s">
        <v>516</v>
      </c>
      <c r="J36" s="40" t="s">
        <v>517</v>
      </c>
      <c r="K36" s="40" t="s">
        <v>518</v>
      </c>
      <c r="L36" s="40" t="s">
        <v>519</v>
      </c>
      <c r="M36" s="40" t="s">
        <v>392</v>
      </c>
      <c r="N36" s="40" t="s">
        <v>105</v>
      </c>
      <c r="O36" s="40" t="s">
        <v>520</v>
      </c>
      <c r="P36" s="40" t="s">
        <v>521</v>
      </c>
      <c r="Q36" s="40" t="s">
        <v>522</v>
      </c>
      <c r="R36" s="40" t="s">
        <v>402</v>
      </c>
      <c r="S36" s="40" t="s">
        <v>403</v>
      </c>
      <c r="T36" s="40" t="s">
        <v>462</v>
      </c>
      <c r="U36" s="40" t="s">
        <v>463</v>
      </c>
    </row>
    <row r="37" spans="1:21" ht="17.149999999999999" customHeight="1" x14ac:dyDescent="0.35">
      <c r="A37" s="40" t="s">
        <v>388</v>
      </c>
      <c r="B37" s="40" t="s">
        <v>389</v>
      </c>
      <c r="C37" s="40" t="s">
        <v>460</v>
      </c>
      <c r="D37" s="40" t="s">
        <v>461</v>
      </c>
      <c r="E37" s="40" t="s">
        <v>1107</v>
      </c>
      <c r="F37" s="40" t="s">
        <v>1108</v>
      </c>
      <c r="G37" s="40" t="s">
        <v>396</v>
      </c>
      <c r="H37" s="40" t="s">
        <v>1551</v>
      </c>
      <c r="I37" s="40" t="s">
        <v>453</v>
      </c>
      <c r="J37" s="40" t="s">
        <v>454</v>
      </c>
      <c r="K37" s="40" t="s">
        <v>455</v>
      </c>
      <c r="L37" s="40" t="s">
        <v>456</v>
      </c>
      <c r="M37" s="40" t="s">
        <v>395</v>
      </c>
      <c r="N37" s="40" t="s">
        <v>103</v>
      </c>
      <c r="O37" s="40" t="s">
        <v>457</v>
      </c>
      <c r="P37" s="40" t="s">
        <v>458</v>
      </c>
      <c r="Q37" s="40" t="s">
        <v>459</v>
      </c>
      <c r="R37" s="40" t="s">
        <v>402</v>
      </c>
      <c r="S37" s="40" t="s">
        <v>403</v>
      </c>
      <c r="T37" s="40" t="s">
        <v>462</v>
      </c>
      <c r="U37" s="40" t="s">
        <v>463</v>
      </c>
    </row>
    <row r="38" spans="1:21" ht="17.149999999999999" customHeight="1" x14ac:dyDescent="0.35">
      <c r="A38" s="40" t="s">
        <v>388</v>
      </c>
      <c r="B38" s="40" t="s">
        <v>389</v>
      </c>
      <c r="C38" s="40" t="s">
        <v>460</v>
      </c>
      <c r="D38" s="40" t="s">
        <v>461</v>
      </c>
      <c r="E38" s="40" t="s">
        <v>1107</v>
      </c>
      <c r="F38" s="40" t="s">
        <v>1108</v>
      </c>
      <c r="G38" s="40" t="s">
        <v>396</v>
      </c>
      <c r="H38" s="40" t="s">
        <v>1551</v>
      </c>
      <c r="I38" s="40" t="s">
        <v>523</v>
      </c>
      <c r="J38" s="40" t="s">
        <v>524</v>
      </c>
      <c r="K38" s="40" t="s">
        <v>525</v>
      </c>
      <c r="L38" s="40" t="s">
        <v>526</v>
      </c>
      <c r="M38" s="40" t="s">
        <v>392</v>
      </c>
      <c r="N38" s="40" t="s">
        <v>106</v>
      </c>
      <c r="O38" s="40" t="s">
        <v>527</v>
      </c>
      <c r="P38" s="40" t="s">
        <v>528</v>
      </c>
      <c r="Q38" s="40" t="s">
        <v>529</v>
      </c>
      <c r="R38" s="40" t="s">
        <v>402</v>
      </c>
      <c r="S38" s="40" t="s">
        <v>403</v>
      </c>
      <c r="T38" s="40" t="s">
        <v>462</v>
      </c>
      <c r="U38" s="40" t="s">
        <v>463</v>
      </c>
    </row>
    <row r="39" spans="1:21" ht="17.149999999999999" customHeight="1" x14ac:dyDescent="0.35">
      <c r="A39" s="40" t="s">
        <v>388</v>
      </c>
      <c r="B39" s="40" t="s">
        <v>389</v>
      </c>
      <c r="C39" s="40" t="s">
        <v>460</v>
      </c>
      <c r="D39" s="40" t="s">
        <v>461</v>
      </c>
      <c r="E39" s="40" t="s">
        <v>1107</v>
      </c>
      <c r="F39" s="40" t="s">
        <v>1108</v>
      </c>
      <c r="G39" s="40" t="s">
        <v>396</v>
      </c>
      <c r="H39" s="40" t="s">
        <v>1551</v>
      </c>
      <c r="I39" s="40" t="s">
        <v>107</v>
      </c>
      <c r="J39" s="40" t="s">
        <v>530</v>
      </c>
      <c r="K39" s="40" t="s">
        <v>531</v>
      </c>
      <c r="L39" s="40" t="s">
        <v>532</v>
      </c>
      <c r="M39" s="40" t="s">
        <v>392</v>
      </c>
      <c r="N39" s="40" t="s">
        <v>107</v>
      </c>
      <c r="O39" s="40" t="s">
        <v>533</v>
      </c>
      <c r="P39" s="40" t="s">
        <v>534</v>
      </c>
      <c r="Q39" s="40" t="s">
        <v>535</v>
      </c>
      <c r="R39" s="40" t="s">
        <v>402</v>
      </c>
      <c r="S39" s="40" t="s">
        <v>403</v>
      </c>
      <c r="T39" s="40" t="s">
        <v>462</v>
      </c>
      <c r="U39" s="40" t="s">
        <v>463</v>
      </c>
    </row>
    <row r="40" spans="1:21" ht="17.149999999999999" customHeight="1" x14ac:dyDescent="0.35">
      <c r="A40" s="40" t="s">
        <v>388</v>
      </c>
      <c r="B40" s="40" t="s">
        <v>389</v>
      </c>
      <c r="C40" s="40" t="s">
        <v>460</v>
      </c>
      <c r="D40" s="40" t="s">
        <v>461</v>
      </c>
      <c r="E40" s="40" t="s">
        <v>1107</v>
      </c>
      <c r="F40" s="40" t="s">
        <v>1108</v>
      </c>
      <c r="G40" s="40" t="s">
        <v>396</v>
      </c>
      <c r="H40" s="40" t="s">
        <v>1551</v>
      </c>
      <c r="I40" s="40" t="s">
        <v>536</v>
      </c>
      <c r="J40" s="40" t="s">
        <v>537</v>
      </c>
      <c r="K40" s="40" t="s">
        <v>538</v>
      </c>
      <c r="L40" s="40" t="s">
        <v>539</v>
      </c>
      <c r="M40" s="40" t="s">
        <v>392</v>
      </c>
      <c r="N40" s="40" t="s">
        <v>108</v>
      </c>
      <c r="O40" s="40" t="s">
        <v>540</v>
      </c>
      <c r="P40" s="40" t="s">
        <v>541</v>
      </c>
      <c r="Q40" s="40" t="s">
        <v>542</v>
      </c>
      <c r="R40" s="40" t="s">
        <v>402</v>
      </c>
      <c r="S40" s="40" t="s">
        <v>403</v>
      </c>
      <c r="T40" s="40" t="s">
        <v>462</v>
      </c>
      <c r="U40" s="40" t="s">
        <v>463</v>
      </c>
    </row>
    <row r="41" spans="1:21" ht="17.149999999999999" customHeight="1" x14ac:dyDescent="0.35">
      <c r="A41" s="40" t="s">
        <v>388</v>
      </c>
      <c r="B41" s="40" t="s">
        <v>389</v>
      </c>
      <c r="C41" s="40" t="s">
        <v>460</v>
      </c>
      <c r="D41" s="40" t="s">
        <v>461</v>
      </c>
      <c r="E41" s="40" t="s">
        <v>1107</v>
      </c>
      <c r="F41" s="40" t="s">
        <v>1108</v>
      </c>
      <c r="G41" s="40" t="s">
        <v>418</v>
      </c>
      <c r="H41" s="40" t="s">
        <v>1552</v>
      </c>
      <c r="I41" s="40" t="s">
        <v>32</v>
      </c>
      <c r="J41" s="40" t="s">
        <v>824</v>
      </c>
      <c r="K41" s="40" t="s">
        <v>825</v>
      </c>
      <c r="L41" s="40" t="s">
        <v>826</v>
      </c>
      <c r="M41" s="40" t="s">
        <v>405</v>
      </c>
      <c r="N41" s="40" t="s">
        <v>61</v>
      </c>
      <c r="O41" s="40" t="s">
        <v>827</v>
      </c>
      <c r="P41" s="40" t="s">
        <v>828</v>
      </c>
      <c r="Q41" s="40" t="s">
        <v>829</v>
      </c>
      <c r="R41" s="40" t="s">
        <v>402</v>
      </c>
      <c r="S41" s="40" t="s">
        <v>403</v>
      </c>
      <c r="T41" s="40" t="s">
        <v>462</v>
      </c>
      <c r="U41" s="40" t="s">
        <v>463</v>
      </c>
    </row>
    <row r="42" spans="1:21" ht="17.149999999999999" customHeight="1" x14ac:dyDescent="0.35">
      <c r="A42" s="40" t="s">
        <v>388</v>
      </c>
      <c r="B42" s="40" t="s">
        <v>389</v>
      </c>
      <c r="C42" s="40" t="s">
        <v>460</v>
      </c>
      <c r="D42" s="40" t="s">
        <v>461</v>
      </c>
      <c r="E42" s="40" t="s">
        <v>1107</v>
      </c>
      <c r="F42" s="40" t="s">
        <v>1108</v>
      </c>
      <c r="G42" s="40" t="s">
        <v>418</v>
      </c>
      <c r="H42" s="40" t="s">
        <v>1552</v>
      </c>
      <c r="I42" s="40" t="s">
        <v>37</v>
      </c>
      <c r="J42" s="40" t="s">
        <v>419</v>
      </c>
      <c r="K42" s="40" t="s">
        <v>420</v>
      </c>
      <c r="L42" s="40" t="s">
        <v>421</v>
      </c>
      <c r="M42" s="40" t="s">
        <v>405</v>
      </c>
      <c r="N42" s="40" t="s">
        <v>67</v>
      </c>
      <c r="O42" s="40" t="s">
        <v>422</v>
      </c>
      <c r="P42" s="40" t="s">
        <v>423</v>
      </c>
      <c r="Q42" s="40" t="s">
        <v>424</v>
      </c>
      <c r="R42" s="40" t="s">
        <v>402</v>
      </c>
      <c r="S42" s="40" t="s">
        <v>403</v>
      </c>
      <c r="T42" s="40" t="s">
        <v>462</v>
      </c>
      <c r="U42" s="40" t="s">
        <v>463</v>
      </c>
    </row>
    <row r="43" spans="1:21" ht="17.149999999999999" customHeight="1" x14ac:dyDescent="0.35">
      <c r="A43" s="40" t="s">
        <v>388</v>
      </c>
      <c r="B43" s="40" t="s">
        <v>389</v>
      </c>
      <c r="C43" s="40" t="s">
        <v>460</v>
      </c>
      <c r="D43" s="40" t="s">
        <v>461</v>
      </c>
      <c r="E43" s="40" t="s">
        <v>1107</v>
      </c>
      <c r="F43" s="40" t="s">
        <v>1108</v>
      </c>
      <c r="G43" s="40" t="s">
        <v>418</v>
      </c>
      <c r="H43" s="40" t="s">
        <v>1552</v>
      </c>
      <c r="I43" s="40" t="s">
        <v>43</v>
      </c>
      <c r="J43" s="40" t="s">
        <v>549</v>
      </c>
      <c r="K43" s="40" t="s">
        <v>550</v>
      </c>
      <c r="L43" s="40" t="s">
        <v>551</v>
      </c>
      <c r="M43" s="40" t="s">
        <v>405</v>
      </c>
      <c r="N43" s="40" t="s">
        <v>70</v>
      </c>
      <c r="O43" s="40" t="s">
        <v>552</v>
      </c>
      <c r="P43" s="40" t="s">
        <v>553</v>
      </c>
      <c r="Q43" s="40" t="s">
        <v>554</v>
      </c>
      <c r="R43" s="40" t="s">
        <v>402</v>
      </c>
      <c r="S43" s="40" t="s">
        <v>403</v>
      </c>
      <c r="T43" s="40" t="s">
        <v>462</v>
      </c>
      <c r="U43" s="40" t="s">
        <v>463</v>
      </c>
    </row>
    <row r="44" spans="1:21" ht="17.149999999999999" customHeight="1" x14ac:dyDescent="0.35">
      <c r="A44" s="40" t="s">
        <v>388</v>
      </c>
      <c r="B44" s="40" t="s">
        <v>389</v>
      </c>
      <c r="C44" s="40" t="s">
        <v>460</v>
      </c>
      <c r="D44" s="40" t="s">
        <v>461</v>
      </c>
      <c r="E44" s="40" t="s">
        <v>1107</v>
      </c>
      <c r="F44" s="40" t="s">
        <v>1108</v>
      </c>
      <c r="G44" s="40" t="s">
        <v>418</v>
      </c>
      <c r="H44" s="40" t="s">
        <v>1552</v>
      </c>
      <c r="I44" s="40" t="s">
        <v>52</v>
      </c>
      <c r="J44" s="40" t="s">
        <v>555</v>
      </c>
      <c r="K44" s="40" t="s">
        <v>556</v>
      </c>
      <c r="L44" s="40" t="s">
        <v>557</v>
      </c>
      <c r="M44" s="40" t="s">
        <v>405</v>
      </c>
      <c r="N44" s="40" t="s">
        <v>75</v>
      </c>
      <c r="O44" s="40" t="s">
        <v>558</v>
      </c>
      <c r="P44" s="40" t="s">
        <v>559</v>
      </c>
      <c r="Q44" s="40" t="s">
        <v>560</v>
      </c>
      <c r="R44" s="40" t="s">
        <v>402</v>
      </c>
      <c r="S44" s="40" t="s">
        <v>403</v>
      </c>
      <c r="T44" s="40" t="s">
        <v>462</v>
      </c>
      <c r="U44" s="40" t="s">
        <v>463</v>
      </c>
    </row>
    <row r="45" spans="1:21" ht="17.149999999999999" customHeight="1" x14ac:dyDescent="0.35">
      <c r="A45" s="40" t="s">
        <v>388</v>
      </c>
      <c r="B45" s="40" t="s">
        <v>389</v>
      </c>
      <c r="C45" s="40" t="s">
        <v>460</v>
      </c>
      <c r="D45" s="40" t="s">
        <v>461</v>
      </c>
      <c r="E45" s="40" t="s">
        <v>1107</v>
      </c>
      <c r="F45" s="40" t="s">
        <v>1108</v>
      </c>
      <c r="G45" s="40" t="s">
        <v>418</v>
      </c>
      <c r="H45" s="40" t="s">
        <v>1552</v>
      </c>
      <c r="I45" s="40" t="s">
        <v>561</v>
      </c>
      <c r="J45" s="40" t="s">
        <v>562</v>
      </c>
      <c r="K45" s="40" t="s">
        <v>563</v>
      </c>
      <c r="L45" s="40" t="s">
        <v>564</v>
      </c>
      <c r="M45" s="40" t="s">
        <v>405</v>
      </c>
      <c r="N45" s="40" t="s">
        <v>76</v>
      </c>
      <c r="O45" s="40" t="s">
        <v>565</v>
      </c>
      <c r="P45" s="40" t="s">
        <v>566</v>
      </c>
      <c r="Q45" s="40" t="s">
        <v>567</v>
      </c>
      <c r="R45" s="40" t="s">
        <v>402</v>
      </c>
      <c r="S45" s="40" t="s">
        <v>403</v>
      </c>
      <c r="T45" s="40" t="s">
        <v>462</v>
      </c>
      <c r="U45" s="40" t="s">
        <v>463</v>
      </c>
    </row>
    <row r="46" spans="1:21" ht="17.149999999999999" customHeight="1" x14ac:dyDescent="0.35">
      <c r="A46" s="40" t="s">
        <v>388</v>
      </c>
      <c r="B46" s="40" t="s">
        <v>389</v>
      </c>
      <c r="C46" s="40" t="s">
        <v>460</v>
      </c>
      <c r="D46" s="40" t="s">
        <v>461</v>
      </c>
      <c r="E46" s="40" t="s">
        <v>1107</v>
      </c>
      <c r="F46" s="40" t="s">
        <v>1108</v>
      </c>
      <c r="G46" s="40" t="s">
        <v>418</v>
      </c>
      <c r="H46" s="40" t="s">
        <v>1552</v>
      </c>
      <c r="I46" s="40" t="s">
        <v>53</v>
      </c>
      <c r="J46" s="40" t="s">
        <v>562</v>
      </c>
      <c r="K46" s="40" t="s">
        <v>563</v>
      </c>
      <c r="L46" s="40" t="s">
        <v>564</v>
      </c>
      <c r="M46" s="40" t="s">
        <v>405</v>
      </c>
      <c r="N46" s="40" t="s">
        <v>76</v>
      </c>
      <c r="O46" s="40" t="s">
        <v>565</v>
      </c>
      <c r="P46" s="40" t="s">
        <v>566</v>
      </c>
      <c r="Q46" s="40" t="s">
        <v>567</v>
      </c>
      <c r="R46" s="40" t="s">
        <v>402</v>
      </c>
      <c r="S46" s="40" t="s">
        <v>403</v>
      </c>
      <c r="T46" s="40" t="s">
        <v>462</v>
      </c>
      <c r="U46" s="40" t="s">
        <v>463</v>
      </c>
    </row>
    <row r="47" spans="1:21" ht="17.149999999999999" customHeight="1" x14ac:dyDescent="0.35">
      <c r="A47" s="40" t="s">
        <v>388</v>
      </c>
      <c r="B47" s="40" t="s">
        <v>389</v>
      </c>
      <c r="C47" s="40" t="s">
        <v>460</v>
      </c>
      <c r="D47" s="40" t="s">
        <v>461</v>
      </c>
      <c r="E47" s="40" t="s">
        <v>1107</v>
      </c>
      <c r="F47" s="40" t="s">
        <v>1108</v>
      </c>
      <c r="G47" s="40" t="s">
        <v>418</v>
      </c>
      <c r="H47" s="40" t="s">
        <v>1552</v>
      </c>
      <c r="I47" s="40" t="s">
        <v>59</v>
      </c>
      <c r="J47" s="40" t="s">
        <v>568</v>
      </c>
      <c r="K47" s="40" t="s">
        <v>569</v>
      </c>
      <c r="L47" s="40" t="s">
        <v>570</v>
      </c>
      <c r="M47" s="40" t="s">
        <v>405</v>
      </c>
      <c r="N47" s="40" t="s">
        <v>80</v>
      </c>
      <c r="O47" s="40" t="s">
        <v>571</v>
      </c>
      <c r="P47" s="40" t="s">
        <v>572</v>
      </c>
      <c r="Q47" s="40" t="s">
        <v>573</v>
      </c>
      <c r="R47" s="40" t="s">
        <v>402</v>
      </c>
      <c r="S47" s="40" t="s">
        <v>403</v>
      </c>
      <c r="T47" s="40" t="s">
        <v>462</v>
      </c>
      <c r="U47" s="40" t="s">
        <v>463</v>
      </c>
    </row>
    <row r="48" spans="1:21" ht="17.149999999999999" customHeight="1" x14ac:dyDescent="0.35">
      <c r="A48" s="40" t="s">
        <v>388</v>
      </c>
      <c r="B48" s="40" t="s">
        <v>389</v>
      </c>
      <c r="C48" s="40" t="s">
        <v>460</v>
      </c>
      <c r="D48" s="40" t="s">
        <v>461</v>
      </c>
      <c r="E48" s="40" t="s">
        <v>1107</v>
      </c>
      <c r="F48" s="40" t="s">
        <v>1108</v>
      </c>
      <c r="G48" s="40" t="s">
        <v>425</v>
      </c>
      <c r="H48" s="40" t="s">
        <v>1553</v>
      </c>
      <c r="I48" s="40" t="s">
        <v>426</v>
      </c>
      <c r="J48" s="40" t="s">
        <v>427</v>
      </c>
      <c r="K48" s="40" t="s">
        <v>428</v>
      </c>
      <c r="L48" s="40" t="s">
        <v>429</v>
      </c>
      <c r="M48" s="40" t="s">
        <v>392</v>
      </c>
      <c r="N48" s="40" t="s">
        <v>146</v>
      </c>
      <c r="O48" s="40" t="s">
        <v>430</v>
      </c>
      <c r="P48" s="40" t="s">
        <v>431</v>
      </c>
      <c r="Q48" s="40" t="s">
        <v>432</v>
      </c>
      <c r="R48" s="40" t="s">
        <v>402</v>
      </c>
      <c r="S48" s="40" t="s">
        <v>403</v>
      </c>
      <c r="T48" s="40" t="s">
        <v>462</v>
      </c>
      <c r="U48" s="40" t="s">
        <v>463</v>
      </c>
    </row>
    <row r="49" spans="1:21" ht="17.149999999999999" customHeight="1" x14ac:dyDescent="0.35">
      <c r="A49" s="40" t="s">
        <v>388</v>
      </c>
      <c r="B49" s="40" t="s">
        <v>389</v>
      </c>
      <c r="C49" s="40" t="s">
        <v>460</v>
      </c>
      <c r="D49" s="40" t="s">
        <v>461</v>
      </c>
      <c r="E49" s="40" t="s">
        <v>1107</v>
      </c>
      <c r="F49" s="40" t="s">
        <v>1108</v>
      </c>
      <c r="G49" s="40" t="s">
        <v>574</v>
      </c>
      <c r="H49" s="40" t="s">
        <v>1568</v>
      </c>
      <c r="I49" s="40" t="s">
        <v>44</v>
      </c>
      <c r="J49" s="40" t="s">
        <v>575</v>
      </c>
      <c r="K49" s="40" t="s">
        <v>576</v>
      </c>
      <c r="L49" s="40" t="s">
        <v>577</v>
      </c>
      <c r="M49" s="40" t="s">
        <v>392</v>
      </c>
      <c r="N49" s="40" t="s">
        <v>71</v>
      </c>
      <c r="O49" s="40" t="s">
        <v>578</v>
      </c>
      <c r="P49" s="40" t="s">
        <v>579</v>
      </c>
      <c r="Q49" s="40" t="s">
        <v>580</v>
      </c>
      <c r="R49" s="40" t="s">
        <v>402</v>
      </c>
      <c r="S49" s="40" t="s">
        <v>403</v>
      </c>
      <c r="T49" s="40" t="s">
        <v>462</v>
      </c>
      <c r="U49" s="40" t="s">
        <v>463</v>
      </c>
    </row>
    <row r="50" spans="1:21" ht="17.149999999999999" customHeight="1" x14ac:dyDescent="0.35">
      <c r="A50" s="40" t="s">
        <v>388</v>
      </c>
      <c r="B50" s="40" t="s">
        <v>389</v>
      </c>
      <c r="C50" s="40" t="s">
        <v>1109</v>
      </c>
      <c r="D50" s="40" t="s">
        <v>1110</v>
      </c>
      <c r="E50" s="40" t="s">
        <v>1111</v>
      </c>
      <c r="F50" s="40" t="s">
        <v>1112</v>
      </c>
      <c r="G50" s="40" t="s">
        <v>1555</v>
      </c>
      <c r="H50" s="40" t="s">
        <v>1556</v>
      </c>
      <c r="I50" s="40" t="s">
        <v>1557</v>
      </c>
      <c r="J50" s="40" t="s">
        <v>1558</v>
      </c>
      <c r="K50" s="40" t="s">
        <v>1559</v>
      </c>
      <c r="L50" s="40" t="s">
        <v>392</v>
      </c>
      <c r="M50" s="40" t="s">
        <v>392</v>
      </c>
      <c r="N50" s="40" t="s">
        <v>1560</v>
      </c>
      <c r="O50" s="40" t="s">
        <v>1560</v>
      </c>
      <c r="P50" s="40" t="s">
        <v>1561</v>
      </c>
      <c r="Q50" s="40" t="s">
        <v>1561</v>
      </c>
      <c r="R50" s="40" t="s">
        <v>402</v>
      </c>
      <c r="S50" s="40" t="s">
        <v>403</v>
      </c>
      <c r="T50" s="40" t="s">
        <v>1103</v>
      </c>
      <c r="U50" s="40" t="s">
        <v>1104</v>
      </c>
    </row>
    <row r="51" spans="1:21" ht="17.149999999999999" customHeight="1" x14ac:dyDescent="0.35">
      <c r="A51" s="40" t="s">
        <v>388</v>
      </c>
      <c r="B51" s="40" t="s">
        <v>389</v>
      </c>
      <c r="C51" s="40" t="s">
        <v>1109</v>
      </c>
      <c r="D51" s="40" t="s">
        <v>1110</v>
      </c>
      <c r="E51" s="40" t="s">
        <v>1111</v>
      </c>
      <c r="F51" s="40" t="s">
        <v>1112</v>
      </c>
      <c r="G51" s="40" t="s">
        <v>1555</v>
      </c>
      <c r="H51" s="40" t="s">
        <v>1556</v>
      </c>
      <c r="I51" s="40" t="s">
        <v>1569</v>
      </c>
      <c r="J51" s="40" t="s">
        <v>1570</v>
      </c>
      <c r="K51" s="40" t="s">
        <v>1571</v>
      </c>
      <c r="L51" s="40" t="s">
        <v>392</v>
      </c>
      <c r="M51" s="40" t="s">
        <v>392</v>
      </c>
      <c r="N51" s="40" t="s">
        <v>1572</v>
      </c>
      <c r="O51" s="40" t="s">
        <v>1572</v>
      </c>
      <c r="P51" s="40" t="s">
        <v>1573</v>
      </c>
      <c r="Q51" s="40" t="s">
        <v>1573</v>
      </c>
      <c r="R51" s="40" t="s">
        <v>402</v>
      </c>
      <c r="S51" s="40" t="s">
        <v>403</v>
      </c>
      <c r="T51" s="40" t="s">
        <v>1103</v>
      </c>
      <c r="U51" s="40" t="s">
        <v>1104</v>
      </c>
    </row>
    <row r="52" spans="1:21" ht="17.149999999999999" customHeight="1" x14ac:dyDescent="0.35">
      <c r="A52" s="40" t="s">
        <v>388</v>
      </c>
      <c r="B52" s="40" t="s">
        <v>389</v>
      </c>
      <c r="C52" s="40" t="s">
        <v>1109</v>
      </c>
      <c r="D52" s="40" t="s">
        <v>1110</v>
      </c>
      <c r="E52" s="40" t="s">
        <v>1111</v>
      </c>
      <c r="F52" s="40" t="s">
        <v>1112</v>
      </c>
      <c r="G52" s="40" t="s">
        <v>396</v>
      </c>
      <c r="H52" s="40" t="s">
        <v>1551</v>
      </c>
      <c r="I52" s="40" t="s">
        <v>49</v>
      </c>
      <c r="J52" s="40" t="s">
        <v>406</v>
      </c>
      <c r="K52" s="40" t="s">
        <v>407</v>
      </c>
      <c r="L52" s="40" t="s">
        <v>408</v>
      </c>
      <c r="M52" s="40" t="s">
        <v>392</v>
      </c>
      <c r="N52" s="40" t="s">
        <v>409</v>
      </c>
      <c r="O52" s="40" t="s">
        <v>410</v>
      </c>
      <c r="P52" s="40" t="s">
        <v>74</v>
      </c>
      <c r="Q52" s="40" t="s">
        <v>411</v>
      </c>
      <c r="R52" s="40" t="s">
        <v>402</v>
      </c>
      <c r="S52" s="40" t="s">
        <v>403</v>
      </c>
      <c r="T52" s="40" t="s">
        <v>1103</v>
      </c>
      <c r="U52" s="40" t="s">
        <v>1104</v>
      </c>
    </row>
    <row r="53" spans="1:21" ht="17.149999999999999" customHeight="1" x14ac:dyDescent="0.35">
      <c r="A53" s="40" t="s">
        <v>388</v>
      </c>
      <c r="B53" s="40" t="s">
        <v>389</v>
      </c>
      <c r="C53" s="40" t="s">
        <v>1109</v>
      </c>
      <c r="D53" s="40" t="s">
        <v>1110</v>
      </c>
      <c r="E53" s="40" t="s">
        <v>1111</v>
      </c>
      <c r="F53" s="40" t="s">
        <v>1112</v>
      </c>
      <c r="G53" s="40" t="s">
        <v>396</v>
      </c>
      <c r="H53" s="40" t="s">
        <v>1551</v>
      </c>
      <c r="I53" s="40" t="s">
        <v>131</v>
      </c>
      <c r="J53" s="40" t="s">
        <v>614</v>
      </c>
      <c r="K53" s="40" t="s">
        <v>615</v>
      </c>
      <c r="L53" s="40" t="s">
        <v>494</v>
      </c>
      <c r="M53" s="40" t="s">
        <v>392</v>
      </c>
      <c r="N53" s="40" t="s">
        <v>100</v>
      </c>
      <c r="O53" s="40" t="s">
        <v>495</v>
      </c>
      <c r="P53" s="40" t="s">
        <v>616</v>
      </c>
      <c r="Q53" s="40" t="s">
        <v>617</v>
      </c>
      <c r="R53" s="40" t="s">
        <v>402</v>
      </c>
      <c r="S53" s="40" t="s">
        <v>403</v>
      </c>
      <c r="T53" s="40" t="s">
        <v>1103</v>
      </c>
      <c r="U53" s="40" t="s">
        <v>1104</v>
      </c>
    </row>
    <row r="54" spans="1:21" ht="17.149999999999999" customHeight="1" x14ac:dyDescent="0.35">
      <c r="A54" s="40" t="s">
        <v>388</v>
      </c>
      <c r="B54" s="40" t="s">
        <v>389</v>
      </c>
      <c r="C54" s="40" t="s">
        <v>1109</v>
      </c>
      <c r="D54" s="40" t="s">
        <v>1110</v>
      </c>
      <c r="E54" s="40" t="s">
        <v>1111</v>
      </c>
      <c r="F54" s="40" t="s">
        <v>1112</v>
      </c>
      <c r="G54" s="40" t="s">
        <v>396</v>
      </c>
      <c r="H54" s="40" t="s">
        <v>1551</v>
      </c>
      <c r="I54" s="40" t="s">
        <v>98</v>
      </c>
      <c r="J54" s="40" t="s">
        <v>497</v>
      </c>
      <c r="K54" s="40" t="s">
        <v>498</v>
      </c>
      <c r="L54" s="40" t="s">
        <v>499</v>
      </c>
      <c r="M54" s="40" t="s">
        <v>392</v>
      </c>
      <c r="N54" s="40" t="s">
        <v>98</v>
      </c>
      <c r="O54" s="40" t="s">
        <v>500</v>
      </c>
      <c r="P54" s="40" t="s">
        <v>501</v>
      </c>
      <c r="Q54" s="40" t="s">
        <v>502</v>
      </c>
      <c r="R54" s="40" t="s">
        <v>402</v>
      </c>
      <c r="S54" s="40" t="s">
        <v>403</v>
      </c>
      <c r="T54" s="40" t="s">
        <v>1103</v>
      </c>
      <c r="U54" s="40" t="s">
        <v>1104</v>
      </c>
    </row>
    <row r="55" spans="1:21" ht="17.149999999999999" customHeight="1" x14ac:dyDescent="0.35">
      <c r="A55" s="40" t="s">
        <v>388</v>
      </c>
      <c r="B55" s="40" t="s">
        <v>389</v>
      </c>
      <c r="C55" s="40" t="s">
        <v>1109</v>
      </c>
      <c r="D55" s="40" t="s">
        <v>1110</v>
      </c>
      <c r="E55" s="40" t="s">
        <v>1111</v>
      </c>
      <c r="F55" s="40" t="s">
        <v>1112</v>
      </c>
      <c r="G55" s="40" t="s">
        <v>396</v>
      </c>
      <c r="H55" s="40" t="s">
        <v>1551</v>
      </c>
      <c r="I55" s="40" t="s">
        <v>516</v>
      </c>
      <c r="J55" s="40" t="s">
        <v>517</v>
      </c>
      <c r="K55" s="40" t="s">
        <v>518</v>
      </c>
      <c r="L55" s="40" t="s">
        <v>519</v>
      </c>
      <c r="M55" s="40" t="s">
        <v>392</v>
      </c>
      <c r="N55" s="40" t="s">
        <v>105</v>
      </c>
      <c r="O55" s="40" t="s">
        <v>520</v>
      </c>
      <c r="P55" s="40" t="s">
        <v>521</v>
      </c>
      <c r="Q55" s="40" t="s">
        <v>522</v>
      </c>
      <c r="R55" s="40" t="s">
        <v>402</v>
      </c>
      <c r="S55" s="40" t="s">
        <v>403</v>
      </c>
      <c r="T55" s="40" t="s">
        <v>1103</v>
      </c>
      <c r="U55" s="40" t="s">
        <v>1104</v>
      </c>
    </row>
    <row r="56" spans="1:21" ht="17.149999999999999" customHeight="1" x14ac:dyDescent="0.35">
      <c r="A56" s="40" t="s">
        <v>388</v>
      </c>
      <c r="B56" s="40" t="s">
        <v>389</v>
      </c>
      <c r="C56" s="40" t="s">
        <v>1109</v>
      </c>
      <c r="D56" s="40" t="s">
        <v>1110</v>
      </c>
      <c r="E56" s="40" t="s">
        <v>1111</v>
      </c>
      <c r="F56" s="40" t="s">
        <v>1112</v>
      </c>
      <c r="G56" s="40" t="s">
        <v>396</v>
      </c>
      <c r="H56" s="40" t="s">
        <v>1551</v>
      </c>
      <c r="I56" s="40" t="s">
        <v>110</v>
      </c>
      <c r="J56" s="40" t="s">
        <v>618</v>
      </c>
      <c r="K56" s="40" t="s">
        <v>619</v>
      </c>
      <c r="L56" s="40" t="s">
        <v>620</v>
      </c>
      <c r="M56" s="40" t="s">
        <v>405</v>
      </c>
      <c r="N56" s="40" t="s">
        <v>110</v>
      </c>
      <c r="O56" s="40" t="s">
        <v>621</v>
      </c>
      <c r="P56" s="40" t="s">
        <v>622</v>
      </c>
      <c r="Q56" s="40" t="s">
        <v>623</v>
      </c>
      <c r="R56" s="40" t="s">
        <v>402</v>
      </c>
      <c r="S56" s="40" t="s">
        <v>403</v>
      </c>
      <c r="T56" s="40" t="s">
        <v>1103</v>
      </c>
      <c r="U56" s="40" t="s">
        <v>1104</v>
      </c>
    </row>
    <row r="57" spans="1:21" ht="17.149999999999999" customHeight="1" x14ac:dyDescent="0.35">
      <c r="A57" s="40" t="s">
        <v>388</v>
      </c>
      <c r="B57" s="40" t="s">
        <v>389</v>
      </c>
      <c r="C57" s="40" t="s">
        <v>1109</v>
      </c>
      <c r="D57" s="40" t="s">
        <v>1110</v>
      </c>
      <c r="E57" s="40" t="s">
        <v>1111</v>
      </c>
      <c r="F57" s="40" t="s">
        <v>1112</v>
      </c>
      <c r="G57" s="40" t="s">
        <v>396</v>
      </c>
      <c r="H57" s="40" t="s">
        <v>1551</v>
      </c>
      <c r="I57" s="40" t="s">
        <v>107</v>
      </c>
      <c r="J57" s="40" t="s">
        <v>530</v>
      </c>
      <c r="K57" s="40" t="s">
        <v>531</v>
      </c>
      <c r="L57" s="40" t="s">
        <v>532</v>
      </c>
      <c r="M57" s="40" t="s">
        <v>392</v>
      </c>
      <c r="N57" s="40" t="s">
        <v>107</v>
      </c>
      <c r="O57" s="40" t="s">
        <v>533</v>
      </c>
      <c r="P57" s="40" t="s">
        <v>534</v>
      </c>
      <c r="Q57" s="40" t="s">
        <v>535</v>
      </c>
      <c r="R57" s="40" t="s">
        <v>402</v>
      </c>
      <c r="S57" s="40" t="s">
        <v>403</v>
      </c>
      <c r="T57" s="40" t="s">
        <v>1103</v>
      </c>
      <c r="U57" s="40" t="s">
        <v>1104</v>
      </c>
    </row>
    <row r="58" spans="1:21" ht="17.149999999999999" customHeight="1" x14ac:dyDescent="0.35">
      <c r="A58" s="40" t="s">
        <v>388</v>
      </c>
      <c r="B58" s="40" t="s">
        <v>389</v>
      </c>
      <c r="C58" s="40" t="s">
        <v>1109</v>
      </c>
      <c r="D58" s="40" t="s">
        <v>1110</v>
      </c>
      <c r="E58" s="40" t="s">
        <v>1111</v>
      </c>
      <c r="F58" s="40" t="s">
        <v>1112</v>
      </c>
      <c r="G58" s="40" t="s">
        <v>418</v>
      </c>
      <c r="H58" s="40" t="s">
        <v>1552</v>
      </c>
      <c r="I58" s="40" t="s">
        <v>39</v>
      </c>
      <c r="J58" s="40" t="s">
        <v>712</v>
      </c>
      <c r="K58" s="40" t="s">
        <v>713</v>
      </c>
      <c r="L58" s="40" t="s">
        <v>714</v>
      </c>
      <c r="M58" s="40" t="s">
        <v>405</v>
      </c>
      <c r="N58" s="40" t="s">
        <v>68</v>
      </c>
      <c r="O58" s="40" t="s">
        <v>715</v>
      </c>
      <c r="P58" s="40" t="s">
        <v>716</v>
      </c>
      <c r="Q58" s="40" t="s">
        <v>717</v>
      </c>
      <c r="R58" s="40" t="s">
        <v>402</v>
      </c>
      <c r="S58" s="40" t="s">
        <v>403</v>
      </c>
      <c r="T58" s="40" t="s">
        <v>1103</v>
      </c>
      <c r="U58" s="40" t="s">
        <v>1104</v>
      </c>
    </row>
    <row r="59" spans="1:21" ht="17.149999999999999" customHeight="1" x14ac:dyDescent="0.35">
      <c r="A59" s="40" t="s">
        <v>388</v>
      </c>
      <c r="B59" s="40" t="s">
        <v>389</v>
      </c>
      <c r="C59" s="40" t="s">
        <v>1109</v>
      </c>
      <c r="D59" s="40" t="s">
        <v>1110</v>
      </c>
      <c r="E59" s="40" t="s">
        <v>1111</v>
      </c>
      <c r="F59" s="40" t="s">
        <v>1112</v>
      </c>
      <c r="G59" s="40" t="s">
        <v>418</v>
      </c>
      <c r="H59" s="40" t="s">
        <v>1552</v>
      </c>
      <c r="I59" s="40" t="s">
        <v>43</v>
      </c>
      <c r="J59" s="40" t="s">
        <v>549</v>
      </c>
      <c r="K59" s="40" t="s">
        <v>550</v>
      </c>
      <c r="L59" s="40" t="s">
        <v>551</v>
      </c>
      <c r="M59" s="40" t="s">
        <v>405</v>
      </c>
      <c r="N59" s="40" t="s">
        <v>70</v>
      </c>
      <c r="O59" s="40" t="s">
        <v>552</v>
      </c>
      <c r="P59" s="40" t="s">
        <v>553</v>
      </c>
      <c r="Q59" s="40" t="s">
        <v>554</v>
      </c>
      <c r="R59" s="40" t="s">
        <v>402</v>
      </c>
      <c r="S59" s="40" t="s">
        <v>403</v>
      </c>
      <c r="T59" s="40" t="s">
        <v>1103</v>
      </c>
      <c r="U59" s="40" t="s">
        <v>1104</v>
      </c>
    </row>
    <row r="60" spans="1:21" ht="17.149999999999999" customHeight="1" x14ac:dyDescent="0.35">
      <c r="A60" s="40" t="s">
        <v>388</v>
      </c>
      <c r="B60" s="40" t="s">
        <v>389</v>
      </c>
      <c r="C60" s="40" t="s">
        <v>1109</v>
      </c>
      <c r="D60" s="40" t="s">
        <v>1110</v>
      </c>
      <c r="E60" s="40" t="s">
        <v>1111</v>
      </c>
      <c r="F60" s="40" t="s">
        <v>1112</v>
      </c>
      <c r="G60" s="40" t="s">
        <v>425</v>
      </c>
      <c r="H60" s="40" t="s">
        <v>1553</v>
      </c>
      <c r="I60" s="40" t="s">
        <v>150</v>
      </c>
      <c r="J60" s="40" t="s">
        <v>988</v>
      </c>
      <c r="K60" s="40" t="s">
        <v>989</v>
      </c>
      <c r="L60" s="40" t="s">
        <v>990</v>
      </c>
      <c r="M60" s="40" t="s">
        <v>392</v>
      </c>
      <c r="N60" s="40" t="s">
        <v>150</v>
      </c>
      <c r="O60" s="40" t="s">
        <v>991</v>
      </c>
      <c r="P60" s="40" t="s">
        <v>992</v>
      </c>
      <c r="Q60" s="40" t="s">
        <v>993</v>
      </c>
      <c r="R60" s="40" t="s">
        <v>402</v>
      </c>
      <c r="S60" s="40" t="s">
        <v>403</v>
      </c>
      <c r="T60" s="40" t="s">
        <v>1103</v>
      </c>
      <c r="U60" s="40" t="s">
        <v>1104</v>
      </c>
    </row>
    <row r="61" spans="1:21" ht="17.149999999999999" customHeight="1" x14ac:dyDescent="0.35">
      <c r="A61" s="40" t="s">
        <v>388</v>
      </c>
      <c r="B61" s="40" t="s">
        <v>389</v>
      </c>
      <c r="C61" s="40" t="s">
        <v>1109</v>
      </c>
      <c r="D61" s="40" t="s">
        <v>1110</v>
      </c>
      <c r="E61" s="40" t="s">
        <v>1111</v>
      </c>
      <c r="F61" s="40" t="s">
        <v>1112</v>
      </c>
      <c r="G61" s="40" t="s">
        <v>425</v>
      </c>
      <c r="H61" s="40" t="s">
        <v>1553</v>
      </c>
      <c r="I61" s="40" t="s">
        <v>426</v>
      </c>
      <c r="J61" s="40" t="s">
        <v>427</v>
      </c>
      <c r="K61" s="40" t="s">
        <v>428</v>
      </c>
      <c r="L61" s="40" t="s">
        <v>429</v>
      </c>
      <c r="M61" s="40" t="s">
        <v>392</v>
      </c>
      <c r="N61" s="40" t="s">
        <v>146</v>
      </c>
      <c r="O61" s="40" t="s">
        <v>430</v>
      </c>
      <c r="P61" s="40" t="s">
        <v>431</v>
      </c>
      <c r="Q61" s="40" t="s">
        <v>432</v>
      </c>
      <c r="R61" s="40" t="s">
        <v>402</v>
      </c>
      <c r="S61" s="40" t="s">
        <v>403</v>
      </c>
      <c r="T61" s="40" t="s">
        <v>1103</v>
      </c>
      <c r="U61" s="40" t="s">
        <v>1104</v>
      </c>
    </row>
    <row r="62" spans="1:21" ht="17.149999999999999" customHeight="1" x14ac:dyDescent="0.35">
      <c r="A62" s="40" t="s">
        <v>388</v>
      </c>
      <c r="B62" s="40" t="s">
        <v>389</v>
      </c>
      <c r="C62" s="40" t="s">
        <v>1109</v>
      </c>
      <c r="D62" s="40" t="s">
        <v>1110</v>
      </c>
      <c r="E62" s="40" t="s">
        <v>1111</v>
      </c>
      <c r="F62" s="40" t="s">
        <v>1112</v>
      </c>
      <c r="G62" s="40" t="s">
        <v>425</v>
      </c>
      <c r="H62" s="40" t="s">
        <v>1553</v>
      </c>
      <c r="I62" s="40" t="s">
        <v>596</v>
      </c>
      <c r="J62" s="40" t="s">
        <v>597</v>
      </c>
      <c r="K62" s="40" t="s">
        <v>598</v>
      </c>
      <c r="L62" s="40" t="s">
        <v>599</v>
      </c>
      <c r="M62" s="40" t="s">
        <v>392</v>
      </c>
      <c r="N62" s="40" t="s">
        <v>148</v>
      </c>
      <c r="O62" s="40" t="s">
        <v>600</v>
      </c>
      <c r="P62" s="40" t="s">
        <v>601</v>
      </c>
      <c r="Q62" s="40" t="s">
        <v>602</v>
      </c>
      <c r="R62" s="40" t="s">
        <v>402</v>
      </c>
      <c r="S62" s="40" t="s">
        <v>403</v>
      </c>
      <c r="T62" s="40" t="s">
        <v>1103</v>
      </c>
      <c r="U62" s="40" t="s">
        <v>1104</v>
      </c>
    </row>
    <row r="63" spans="1:21" ht="17.149999999999999" customHeight="1" x14ac:dyDescent="0.35">
      <c r="A63" s="40" t="s">
        <v>388</v>
      </c>
      <c r="B63" s="40" t="s">
        <v>389</v>
      </c>
      <c r="C63" s="40" t="s">
        <v>1113</v>
      </c>
      <c r="D63" s="40" t="s">
        <v>1114</v>
      </c>
      <c r="E63" s="40" t="s">
        <v>1115</v>
      </c>
      <c r="F63" s="40" t="s">
        <v>1112</v>
      </c>
      <c r="G63" s="40" t="s">
        <v>396</v>
      </c>
      <c r="H63" s="40" t="s">
        <v>1551</v>
      </c>
      <c r="I63" s="40" t="s">
        <v>30</v>
      </c>
      <c r="J63" s="40" t="s">
        <v>464</v>
      </c>
      <c r="K63" s="40" t="s">
        <v>465</v>
      </c>
      <c r="L63" s="40" t="s">
        <v>466</v>
      </c>
      <c r="M63" s="40" t="s">
        <v>392</v>
      </c>
      <c r="N63" s="40" t="s">
        <v>30</v>
      </c>
      <c r="O63" s="40" t="s">
        <v>467</v>
      </c>
      <c r="P63" s="40" t="s">
        <v>468</v>
      </c>
      <c r="Q63" s="40" t="s">
        <v>469</v>
      </c>
      <c r="R63" s="40" t="s">
        <v>402</v>
      </c>
      <c r="S63" s="40" t="s">
        <v>403</v>
      </c>
      <c r="T63" s="40" t="s">
        <v>1103</v>
      </c>
      <c r="U63" s="40" t="s">
        <v>1104</v>
      </c>
    </row>
    <row r="64" spans="1:21" ht="17.149999999999999" customHeight="1" x14ac:dyDescent="0.35">
      <c r="A64" s="40" t="s">
        <v>388</v>
      </c>
      <c r="B64" s="40" t="s">
        <v>389</v>
      </c>
      <c r="C64" s="40" t="s">
        <v>1113</v>
      </c>
      <c r="D64" s="40" t="s">
        <v>1114</v>
      </c>
      <c r="E64" s="40" t="s">
        <v>1115</v>
      </c>
      <c r="F64" s="40" t="s">
        <v>1112</v>
      </c>
      <c r="G64" s="40" t="s">
        <v>396</v>
      </c>
      <c r="H64" s="40" t="s">
        <v>1551</v>
      </c>
      <c r="I64" s="40" t="s">
        <v>49</v>
      </c>
      <c r="J64" s="40" t="s">
        <v>406</v>
      </c>
      <c r="K64" s="40" t="s">
        <v>407</v>
      </c>
      <c r="L64" s="40" t="s">
        <v>408</v>
      </c>
      <c r="M64" s="40" t="s">
        <v>392</v>
      </c>
      <c r="N64" s="40" t="s">
        <v>409</v>
      </c>
      <c r="O64" s="40" t="s">
        <v>410</v>
      </c>
      <c r="P64" s="40" t="s">
        <v>74</v>
      </c>
      <c r="Q64" s="40" t="s">
        <v>411</v>
      </c>
      <c r="R64" s="40" t="s">
        <v>402</v>
      </c>
      <c r="S64" s="40" t="s">
        <v>403</v>
      </c>
      <c r="T64" s="40" t="s">
        <v>1103</v>
      </c>
      <c r="U64" s="40" t="s">
        <v>1104</v>
      </c>
    </row>
    <row r="65" spans="1:21" ht="17.149999999999999" customHeight="1" x14ac:dyDescent="0.35">
      <c r="A65" s="40" t="s">
        <v>388</v>
      </c>
      <c r="B65" s="40" t="s">
        <v>389</v>
      </c>
      <c r="C65" s="40" t="s">
        <v>1113</v>
      </c>
      <c r="D65" s="40" t="s">
        <v>1114</v>
      </c>
      <c r="E65" s="40" t="s">
        <v>1115</v>
      </c>
      <c r="F65" s="40" t="s">
        <v>1112</v>
      </c>
      <c r="G65" s="40" t="s">
        <v>396</v>
      </c>
      <c r="H65" s="40" t="s">
        <v>1551</v>
      </c>
      <c r="I65" s="40" t="s">
        <v>93</v>
      </c>
      <c r="J65" s="40" t="s">
        <v>480</v>
      </c>
      <c r="K65" s="40" t="s">
        <v>481</v>
      </c>
      <c r="L65" s="40" t="s">
        <v>482</v>
      </c>
      <c r="M65" s="40" t="s">
        <v>392</v>
      </c>
      <c r="N65" s="40" t="s">
        <v>93</v>
      </c>
      <c r="O65" s="40" t="s">
        <v>483</v>
      </c>
      <c r="P65" s="40" t="s">
        <v>484</v>
      </c>
      <c r="Q65" s="40" t="s">
        <v>485</v>
      </c>
      <c r="R65" s="40" t="s">
        <v>402</v>
      </c>
      <c r="S65" s="40" t="s">
        <v>403</v>
      </c>
      <c r="T65" s="40" t="s">
        <v>1103</v>
      </c>
      <c r="U65" s="40" t="s">
        <v>1104</v>
      </c>
    </row>
    <row r="66" spans="1:21" ht="17.149999999999999" customHeight="1" x14ac:dyDescent="0.35">
      <c r="A66" s="40" t="s">
        <v>388</v>
      </c>
      <c r="B66" s="40" t="s">
        <v>389</v>
      </c>
      <c r="C66" s="40" t="s">
        <v>1113</v>
      </c>
      <c r="D66" s="40" t="s">
        <v>1114</v>
      </c>
      <c r="E66" s="40" t="s">
        <v>1115</v>
      </c>
      <c r="F66" s="40" t="s">
        <v>1112</v>
      </c>
      <c r="G66" s="40" t="s">
        <v>396</v>
      </c>
      <c r="H66" s="40" t="s">
        <v>1551</v>
      </c>
      <c r="I66" s="40" t="s">
        <v>1565</v>
      </c>
      <c r="J66" s="40" t="s">
        <v>480</v>
      </c>
      <c r="K66" s="40" t="s">
        <v>481</v>
      </c>
      <c r="L66" s="40" t="s">
        <v>482</v>
      </c>
      <c r="M66" s="40" t="s">
        <v>392</v>
      </c>
      <c r="N66" s="40" t="s">
        <v>93</v>
      </c>
      <c r="O66" s="40" t="s">
        <v>483</v>
      </c>
      <c r="P66" s="40" t="s">
        <v>484</v>
      </c>
      <c r="Q66" s="40" t="s">
        <v>485</v>
      </c>
      <c r="R66" s="40" t="s">
        <v>402</v>
      </c>
      <c r="S66" s="40" t="s">
        <v>403</v>
      </c>
      <c r="T66" s="40" t="s">
        <v>1103</v>
      </c>
      <c r="U66" s="40" t="s">
        <v>1104</v>
      </c>
    </row>
    <row r="67" spans="1:21" ht="17.149999999999999" customHeight="1" x14ac:dyDescent="0.35">
      <c r="A67" s="40" t="s">
        <v>388</v>
      </c>
      <c r="B67" s="40" t="s">
        <v>389</v>
      </c>
      <c r="C67" s="40" t="s">
        <v>1113</v>
      </c>
      <c r="D67" s="40" t="s">
        <v>1114</v>
      </c>
      <c r="E67" s="40" t="s">
        <v>1115</v>
      </c>
      <c r="F67" s="40" t="s">
        <v>1112</v>
      </c>
      <c r="G67" s="40" t="s">
        <v>396</v>
      </c>
      <c r="H67" s="40" t="s">
        <v>1551</v>
      </c>
      <c r="I67" s="40" t="s">
        <v>129</v>
      </c>
      <c r="J67" s="40" t="s">
        <v>492</v>
      </c>
      <c r="K67" s="40" t="s">
        <v>493</v>
      </c>
      <c r="L67" s="40" t="s">
        <v>494</v>
      </c>
      <c r="M67" s="40" t="s">
        <v>392</v>
      </c>
      <c r="N67" s="40" t="s">
        <v>100</v>
      </c>
      <c r="O67" s="40" t="s">
        <v>495</v>
      </c>
      <c r="P67" s="40" t="s">
        <v>97</v>
      </c>
      <c r="Q67" s="40" t="s">
        <v>496</v>
      </c>
      <c r="R67" s="40" t="s">
        <v>402</v>
      </c>
      <c r="S67" s="40" t="s">
        <v>403</v>
      </c>
      <c r="T67" s="40" t="s">
        <v>1103</v>
      </c>
      <c r="U67" s="40" t="s">
        <v>1104</v>
      </c>
    </row>
    <row r="68" spans="1:21" ht="17.149999999999999" customHeight="1" x14ac:dyDescent="0.35">
      <c r="A68" s="40" t="s">
        <v>388</v>
      </c>
      <c r="B68" s="40" t="s">
        <v>389</v>
      </c>
      <c r="C68" s="40" t="s">
        <v>1113</v>
      </c>
      <c r="D68" s="40" t="s">
        <v>1114</v>
      </c>
      <c r="E68" s="40" t="s">
        <v>1115</v>
      </c>
      <c r="F68" s="40" t="s">
        <v>1112</v>
      </c>
      <c r="G68" s="40" t="s">
        <v>396</v>
      </c>
      <c r="H68" s="40" t="s">
        <v>1551</v>
      </c>
      <c r="I68" s="40" t="s">
        <v>98</v>
      </c>
      <c r="J68" s="40" t="s">
        <v>497</v>
      </c>
      <c r="K68" s="40" t="s">
        <v>498</v>
      </c>
      <c r="L68" s="40" t="s">
        <v>499</v>
      </c>
      <c r="M68" s="40" t="s">
        <v>392</v>
      </c>
      <c r="N68" s="40" t="s">
        <v>98</v>
      </c>
      <c r="O68" s="40" t="s">
        <v>500</v>
      </c>
      <c r="P68" s="40" t="s">
        <v>501</v>
      </c>
      <c r="Q68" s="40" t="s">
        <v>502</v>
      </c>
      <c r="R68" s="40" t="s">
        <v>402</v>
      </c>
      <c r="S68" s="40" t="s">
        <v>403</v>
      </c>
      <c r="T68" s="40" t="s">
        <v>1103</v>
      </c>
      <c r="U68" s="40" t="s">
        <v>1104</v>
      </c>
    </row>
    <row r="69" spans="1:21" ht="17.149999999999999" customHeight="1" x14ac:dyDescent="0.35">
      <c r="A69" s="40" t="s">
        <v>388</v>
      </c>
      <c r="B69" s="40" t="s">
        <v>389</v>
      </c>
      <c r="C69" s="40" t="s">
        <v>1113</v>
      </c>
      <c r="D69" s="40" t="s">
        <v>1114</v>
      </c>
      <c r="E69" s="40" t="s">
        <v>1115</v>
      </c>
      <c r="F69" s="40" t="s">
        <v>1112</v>
      </c>
      <c r="G69" s="40" t="s">
        <v>396</v>
      </c>
      <c r="H69" s="40" t="s">
        <v>1551</v>
      </c>
      <c r="I69" s="40" t="s">
        <v>446</v>
      </c>
      <c r="J69" s="40" t="s">
        <v>447</v>
      </c>
      <c r="K69" s="40" t="s">
        <v>448</v>
      </c>
      <c r="L69" s="40" t="s">
        <v>449</v>
      </c>
      <c r="M69" s="40" t="s">
        <v>405</v>
      </c>
      <c r="N69" s="40" t="s">
        <v>102</v>
      </c>
      <c r="O69" s="40" t="s">
        <v>450</v>
      </c>
      <c r="P69" s="40" t="s">
        <v>451</v>
      </c>
      <c r="Q69" s="40" t="s">
        <v>452</v>
      </c>
      <c r="R69" s="40" t="s">
        <v>402</v>
      </c>
      <c r="S69" s="40" t="s">
        <v>403</v>
      </c>
      <c r="T69" s="40" t="s">
        <v>1103</v>
      </c>
      <c r="U69" s="40" t="s">
        <v>1104</v>
      </c>
    </row>
    <row r="70" spans="1:21" ht="17.149999999999999" customHeight="1" x14ac:dyDescent="0.35">
      <c r="A70" s="40" t="s">
        <v>388</v>
      </c>
      <c r="B70" s="40" t="s">
        <v>389</v>
      </c>
      <c r="C70" s="40" t="s">
        <v>1113</v>
      </c>
      <c r="D70" s="40" t="s">
        <v>1114</v>
      </c>
      <c r="E70" s="40" t="s">
        <v>1115</v>
      </c>
      <c r="F70" s="40" t="s">
        <v>1112</v>
      </c>
      <c r="G70" s="40" t="s">
        <v>396</v>
      </c>
      <c r="H70" s="40" t="s">
        <v>1551</v>
      </c>
      <c r="I70" s="40" t="s">
        <v>516</v>
      </c>
      <c r="J70" s="40" t="s">
        <v>517</v>
      </c>
      <c r="K70" s="40" t="s">
        <v>518</v>
      </c>
      <c r="L70" s="40" t="s">
        <v>519</v>
      </c>
      <c r="M70" s="40" t="s">
        <v>392</v>
      </c>
      <c r="N70" s="40" t="s">
        <v>105</v>
      </c>
      <c r="O70" s="40" t="s">
        <v>520</v>
      </c>
      <c r="P70" s="40" t="s">
        <v>521</v>
      </c>
      <c r="Q70" s="40" t="s">
        <v>522</v>
      </c>
      <c r="R70" s="40" t="s">
        <v>402</v>
      </c>
      <c r="S70" s="40" t="s">
        <v>403</v>
      </c>
      <c r="T70" s="40" t="s">
        <v>1103</v>
      </c>
      <c r="U70" s="40" t="s">
        <v>1104</v>
      </c>
    </row>
    <row r="71" spans="1:21" ht="17.149999999999999" customHeight="1" x14ac:dyDescent="0.35">
      <c r="A71" s="40" t="s">
        <v>388</v>
      </c>
      <c r="B71" s="40" t="s">
        <v>389</v>
      </c>
      <c r="C71" s="40" t="s">
        <v>1113</v>
      </c>
      <c r="D71" s="40" t="s">
        <v>1114</v>
      </c>
      <c r="E71" s="40" t="s">
        <v>1115</v>
      </c>
      <c r="F71" s="40" t="s">
        <v>1112</v>
      </c>
      <c r="G71" s="40" t="s">
        <v>396</v>
      </c>
      <c r="H71" s="40" t="s">
        <v>1551</v>
      </c>
      <c r="I71" s="40" t="s">
        <v>592</v>
      </c>
      <c r="J71" s="40" t="s">
        <v>593</v>
      </c>
      <c r="K71" s="40" t="s">
        <v>594</v>
      </c>
      <c r="L71" s="40" t="s">
        <v>456</v>
      </c>
      <c r="M71" s="40" t="s">
        <v>405</v>
      </c>
      <c r="N71" s="40" t="s">
        <v>103</v>
      </c>
      <c r="O71" s="40" t="s">
        <v>457</v>
      </c>
      <c r="P71" s="40" t="s">
        <v>109</v>
      </c>
      <c r="Q71" s="40" t="s">
        <v>595</v>
      </c>
      <c r="R71" s="40" t="s">
        <v>402</v>
      </c>
      <c r="S71" s="40" t="s">
        <v>403</v>
      </c>
      <c r="T71" s="40" t="s">
        <v>1103</v>
      </c>
      <c r="U71" s="40" t="s">
        <v>1104</v>
      </c>
    </row>
    <row r="72" spans="1:21" ht="17.149999999999999" customHeight="1" x14ac:dyDescent="0.35">
      <c r="A72" s="40" t="s">
        <v>388</v>
      </c>
      <c r="B72" s="40" t="s">
        <v>389</v>
      </c>
      <c r="C72" s="40" t="s">
        <v>1113</v>
      </c>
      <c r="D72" s="40" t="s">
        <v>1114</v>
      </c>
      <c r="E72" s="40" t="s">
        <v>1115</v>
      </c>
      <c r="F72" s="40" t="s">
        <v>1112</v>
      </c>
      <c r="G72" s="40" t="s">
        <v>396</v>
      </c>
      <c r="H72" s="40" t="s">
        <v>1551</v>
      </c>
      <c r="I72" s="40" t="s">
        <v>110</v>
      </c>
      <c r="J72" s="40" t="s">
        <v>618</v>
      </c>
      <c r="K72" s="40" t="s">
        <v>619</v>
      </c>
      <c r="L72" s="40" t="s">
        <v>620</v>
      </c>
      <c r="M72" s="40" t="s">
        <v>405</v>
      </c>
      <c r="N72" s="40" t="s">
        <v>110</v>
      </c>
      <c r="O72" s="40" t="s">
        <v>621</v>
      </c>
      <c r="P72" s="40" t="s">
        <v>622</v>
      </c>
      <c r="Q72" s="40" t="s">
        <v>623</v>
      </c>
      <c r="R72" s="40" t="s">
        <v>402</v>
      </c>
      <c r="S72" s="40" t="s">
        <v>403</v>
      </c>
      <c r="T72" s="40" t="s">
        <v>1103</v>
      </c>
      <c r="U72" s="40" t="s">
        <v>1104</v>
      </c>
    </row>
    <row r="73" spans="1:21" ht="17.149999999999999" customHeight="1" x14ac:dyDescent="0.35">
      <c r="A73" s="40" t="s">
        <v>388</v>
      </c>
      <c r="B73" s="40" t="s">
        <v>389</v>
      </c>
      <c r="C73" s="40" t="s">
        <v>1113</v>
      </c>
      <c r="D73" s="40" t="s">
        <v>1114</v>
      </c>
      <c r="E73" s="40" t="s">
        <v>1115</v>
      </c>
      <c r="F73" s="40" t="s">
        <v>1112</v>
      </c>
      <c r="G73" s="40" t="s">
        <v>396</v>
      </c>
      <c r="H73" s="40" t="s">
        <v>1551</v>
      </c>
      <c r="I73" s="40" t="s">
        <v>107</v>
      </c>
      <c r="J73" s="40" t="s">
        <v>530</v>
      </c>
      <c r="K73" s="40" t="s">
        <v>531</v>
      </c>
      <c r="L73" s="40" t="s">
        <v>532</v>
      </c>
      <c r="M73" s="40" t="s">
        <v>392</v>
      </c>
      <c r="N73" s="40" t="s">
        <v>107</v>
      </c>
      <c r="O73" s="40" t="s">
        <v>533</v>
      </c>
      <c r="P73" s="40" t="s">
        <v>534</v>
      </c>
      <c r="Q73" s="40" t="s">
        <v>535</v>
      </c>
      <c r="R73" s="40" t="s">
        <v>402</v>
      </c>
      <c r="S73" s="40" t="s">
        <v>403</v>
      </c>
      <c r="T73" s="40" t="s">
        <v>1103</v>
      </c>
      <c r="U73" s="40" t="s">
        <v>1104</v>
      </c>
    </row>
    <row r="74" spans="1:21" ht="17.149999999999999" customHeight="1" x14ac:dyDescent="0.35">
      <c r="A74" s="40" t="s">
        <v>388</v>
      </c>
      <c r="B74" s="40" t="s">
        <v>389</v>
      </c>
      <c r="C74" s="40" t="s">
        <v>1113</v>
      </c>
      <c r="D74" s="40" t="s">
        <v>1114</v>
      </c>
      <c r="E74" s="40" t="s">
        <v>1115</v>
      </c>
      <c r="F74" s="40" t="s">
        <v>1112</v>
      </c>
      <c r="G74" s="40" t="s">
        <v>418</v>
      </c>
      <c r="H74" s="40" t="s">
        <v>1552</v>
      </c>
      <c r="I74" s="40" t="s">
        <v>37</v>
      </c>
      <c r="J74" s="40" t="s">
        <v>419</v>
      </c>
      <c r="K74" s="40" t="s">
        <v>420</v>
      </c>
      <c r="L74" s="40" t="s">
        <v>421</v>
      </c>
      <c r="M74" s="40" t="s">
        <v>405</v>
      </c>
      <c r="N74" s="40" t="s">
        <v>67</v>
      </c>
      <c r="O74" s="40" t="s">
        <v>422</v>
      </c>
      <c r="P74" s="40" t="s">
        <v>423</v>
      </c>
      <c r="Q74" s="40" t="s">
        <v>424</v>
      </c>
      <c r="R74" s="40" t="s">
        <v>402</v>
      </c>
      <c r="S74" s="40" t="s">
        <v>403</v>
      </c>
      <c r="T74" s="40" t="s">
        <v>1103</v>
      </c>
      <c r="U74" s="40" t="s">
        <v>1104</v>
      </c>
    </row>
    <row r="75" spans="1:21" ht="17.149999999999999" customHeight="1" x14ac:dyDescent="0.35">
      <c r="A75" s="40" t="s">
        <v>388</v>
      </c>
      <c r="B75" s="40" t="s">
        <v>389</v>
      </c>
      <c r="C75" s="40" t="s">
        <v>1113</v>
      </c>
      <c r="D75" s="40" t="s">
        <v>1114</v>
      </c>
      <c r="E75" s="40" t="s">
        <v>1115</v>
      </c>
      <c r="F75" s="40" t="s">
        <v>1112</v>
      </c>
      <c r="G75" s="40" t="s">
        <v>418</v>
      </c>
      <c r="H75" s="40" t="s">
        <v>1552</v>
      </c>
      <c r="I75" s="40" t="s">
        <v>43</v>
      </c>
      <c r="J75" s="40" t="s">
        <v>549</v>
      </c>
      <c r="K75" s="40" t="s">
        <v>550</v>
      </c>
      <c r="L75" s="40" t="s">
        <v>551</v>
      </c>
      <c r="M75" s="40" t="s">
        <v>405</v>
      </c>
      <c r="N75" s="40" t="s">
        <v>70</v>
      </c>
      <c r="O75" s="40" t="s">
        <v>552</v>
      </c>
      <c r="P75" s="40" t="s">
        <v>553</v>
      </c>
      <c r="Q75" s="40" t="s">
        <v>554</v>
      </c>
      <c r="R75" s="40" t="s">
        <v>402</v>
      </c>
      <c r="S75" s="40" t="s">
        <v>403</v>
      </c>
      <c r="T75" s="40" t="s">
        <v>1103</v>
      </c>
      <c r="U75" s="40" t="s">
        <v>1104</v>
      </c>
    </row>
    <row r="76" spans="1:21" ht="17.149999999999999" customHeight="1" x14ac:dyDescent="0.35">
      <c r="A76" s="40" t="s">
        <v>388</v>
      </c>
      <c r="B76" s="40" t="s">
        <v>389</v>
      </c>
      <c r="C76" s="40" t="s">
        <v>1113</v>
      </c>
      <c r="D76" s="40" t="s">
        <v>1114</v>
      </c>
      <c r="E76" s="40" t="s">
        <v>1115</v>
      </c>
      <c r="F76" s="40" t="s">
        <v>1112</v>
      </c>
      <c r="G76" s="40" t="s">
        <v>418</v>
      </c>
      <c r="H76" s="40" t="s">
        <v>1552</v>
      </c>
      <c r="I76" s="40" t="s">
        <v>561</v>
      </c>
      <c r="J76" s="40" t="s">
        <v>562</v>
      </c>
      <c r="K76" s="40" t="s">
        <v>563</v>
      </c>
      <c r="L76" s="40" t="s">
        <v>564</v>
      </c>
      <c r="M76" s="40" t="s">
        <v>405</v>
      </c>
      <c r="N76" s="40" t="s">
        <v>76</v>
      </c>
      <c r="O76" s="40" t="s">
        <v>565</v>
      </c>
      <c r="P76" s="40" t="s">
        <v>566</v>
      </c>
      <c r="Q76" s="40" t="s">
        <v>567</v>
      </c>
      <c r="R76" s="40" t="s">
        <v>402</v>
      </c>
      <c r="S76" s="40" t="s">
        <v>403</v>
      </c>
      <c r="T76" s="40" t="s">
        <v>1103</v>
      </c>
      <c r="U76" s="40" t="s">
        <v>1104</v>
      </c>
    </row>
    <row r="77" spans="1:21" ht="17.149999999999999" customHeight="1" x14ac:dyDescent="0.35">
      <c r="A77" s="40" t="s">
        <v>388</v>
      </c>
      <c r="B77" s="40" t="s">
        <v>389</v>
      </c>
      <c r="C77" s="40" t="s">
        <v>1113</v>
      </c>
      <c r="D77" s="40" t="s">
        <v>1114</v>
      </c>
      <c r="E77" s="40" t="s">
        <v>1115</v>
      </c>
      <c r="F77" s="40" t="s">
        <v>1112</v>
      </c>
      <c r="G77" s="40" t="s">
        <v>418</v>
      </c>
      <c r="H77" s="40" t="s">
        <v>1552</v>
      </c>
      <c r="I77" s="40" t="s">
        <v>53</v>
      </c>
      <c r="J77" s="40" t="s">
        <v>562</v>
      </c>
      <c r="K77" s="40" t="s">
        <v>563</v>
      </c>
      <c r="L77" s="40" t="s">
        <v>564</v>
      </c>
      <c r="M77" s="40" t="s">
        <v>405</v>
      </c>
      <c r="N77" s="40" t="s">
        <v>76</v>
      </c>
      <c r="O77" s="40" t="s">
        <v>565</v>
      </c>
      <c r="P77" s="40" t="s">
        <v>566</v>
      </c>
      <c r="Q77" s="40" t="s">
        <v>567</v>
      </c>
      <c r="R77" s="40" t="s">
        <v>402</v>
      </c>
      <c r="S77" s="40" t="s">
        <v>403</v>
      </c>
      <c r="T77" s="40" t="s">
        <v>1103</v>
      </c>
      <c r="U77" s="40" t="s">
        <v>1104</v>
      </c>
    </row>
    <row r="78" spans="1:21" ht="17.149999999999999" customHeight="1" x14ac:dyDescent="0.35">
      <c r="A78" s="40" t="s">
        <v>388</v>
      </c>
      <c r="B78" s="40" t="s">
        <v>389</v>
      </c>
      <c r="C78" s="40" t="s">
        <v>1113</v>
      </c>
      <c r="D78" s="40" t="s">
        <v>1114</v>
      </c>
      <c r="E78" s="40" t="s">
        <v>1115</v>
      </c>
      <c r="F78" s="40" t="s">
        <v>1112</v>
      </c>
      <c r="G78" s="40" t="s">
        <v>425</v>
      </c>
      <c r="H78" s="40" t="s">
        <v>1553</v>
      </c>
      <c r="I78" s="40" t="s">
        <v>426</v>
      </c>
      <c r="J78" s="40" t="s">
        <v>427</v>
      </c>
      <c r="K78" s="40" t="s">
        <v>428</v>
      </c>
      <c r="L78" s="40" t="s">
        <v>429</v>
      </c>
      <c r="M78" s="40" t="s">
        <v>392</v>
      </c>
      <c r="N78" s="40" t="s">
        <v>146</v>
      </c>
      <c r="O78" s="40" t="s">
        <v>430</v>
      </c>
      <c r="P78" s="40" t="s">
        <v>431</v>
      </c>
      <c r="Q78" s="40" t="s">
        <v>432</v>
      </c>
      <c r="R78" s="40" t="s">
        <v>402</v>
      </c>
      <c r="S78" s="40" t="s">
        <v>403</v>
      </c>
      <c r="T78" s="40" t="s">
        <v>1103</v>
      </c>
      <c r="U78" s="40" t="s">
        <v>1104</v>
      </c>
    </row>
    <row r="79" spans="1:21" ht="17.149999999999999" customHeight="1" x14ac:dyDescent="0.35">
      <c r="A79" s="40" t="s">
        <v>388</v>
      </c>
      <c r="B79" s="40" t="s">
        <v>389</v>
      </c>
      <c r="C79" s="40" t="s">
        <v>1113</v>
      </c>
      <c r="D79" s="40" t="s">
        <v>1114</v>
      </c>
      <c r="E79" s="40" t="s">
        <v>1115</v>
      </c>
      <c r="F79" s="40" t="s">
        <v>1112</v>
      </c>
      <c r="G79" s="40" t="s">
        <v>425</v>
      </c>
      <c r="H79" s="40" t="s">
        <v>1553</v>
      </c>
      <c r="I79" s="40" t="s">
        <v>603</v>
      </c>
      <c r="J79" s="40" t="s">
        <v>604</v>
      </c>
      <c r="K79" s="40" t="s">
        <v>605</v>
      </c>
      <c r="L79" s="40" t="s">
        <v>606</v>
      </c>
      <c r="M79" s="40" t="s">
        <v>392</v>
      </c>
      <c r="N79" s="40" t="s">
        <v>152</v>
      </c>
      <c r="O79" s="40" t="s">
        <v>607</v>
      </c>
      <c r="P79" s="40" t="s">
        <v>608</v>
      </c>
      <c r="Q79" s="40" t="s">
        <v>609</v>
      </c>
      <c r="R79" s="40" t="s">
        <v>402</v>
      </c>
      <c r="S79" s="40" t="s">
        <v>403</v>
      </c>
      <c r="T79" s="40" t="s">
        <v>1103</v>
      </c>
      <c r="U79" s="40" t="s">
        <v>1104</v>
      </c>
    </row>
    <row r="80" spans="1:21" ht="17.149999999999999" customHeight="1" x14ac:dyDescent="0.35">
      <c r="A80" s="40" t="s">
        <v>388</v>
      </c>
      <c r="B80" s="40" t="s">
        <v>389</v>
      </c>
      <c r="C80" s="40" t="s">
        <v>581</v>
      </c>
      <c r="D80" s="40" t="s">
        <v>582</v>
      </c>
      <c r="E80" s="40" t="s">
        <v>1116</v>
      </c>
      <c r="F80" s="40" t="s">
        <v>1117</v>
      </c>
      <c r="G80" s="40" t="s">
        <v>396</v>
      </c>
      <c r="H80" s="40" t="s">
        <v>1551</v>
      </c>
      <c r="I80" s="40" t="s">
        <v>49</v>
      </c>
      <c r="J80" s="40" t="s">
        <v>406</v>
      </c>
      <c r="K80" s="40" t="s">
        <v>407</v>
      </c>
      <c r="L80" s="40" t="s">
        <v>408</v>
      </c>
      <c r="M80" s="40" t="s">
        <v>392</v>
      </c>
      <c r="N80" s="40" t="s">
        <v>409</v>
      </c>
      <c r="O80" s="40" t="s">
        <v>410</v>
      </c>
      <c r="P80" s="40" t="s">
        <v>74</v>
      </c>
      <c r="Q80" s="40" t="s">
        <v>411</v>
      </c>
      <c r="R80" s="40" t="s">
        <v>402</v>
      </c>
      <c r="S80" s="40" t="s">
        <v>403</v>
      </c>
      <c r="T80" s="40" t="s">
        <v>583</v>
      </c>
      <c r="U80" s="40" t="s">
        <v>584</v>
      </c>
    </row>
    <row r="81" spans="1:21" ht="17.149999999999999" customHeight="1" x14ac:dyDescent="0.35">
      <c r="A81" s="40" t="s">
        <v>388</v>
      </c>
      <c r="B81" s="40" t="s">
        <v>389</v>
      </c>
      <c r="C81" s="40" t="s">
        <v>581</v>
      </c>
      <c r="D81" s="40" t="s">
        <v>582</v>
      </c>
      <c r="E81" s="40" t="s">
        <v>1116</v>
      </c>
      <c r="F81" s="40" t="s">
        <v>1117</v>
      </c>
      <c r="G81" s="40" t="s">
        <v>396</v>
      </c>
      <c r="H81" s="40" t="s">
        <v>1551</v>
      </c>
      <c r="I81" s="40" t="s">
        <v>129</v>
      </c>
      <c r="J81" s="40" t="s">
        <v>492</v>
      </c>
      <c r="K81" s="40" t="s">
        <v>493</v>
      </c>
      <c r="L81" s="40" t="s">
        <v>494</v>
      </c>
      <c r="M81" s="40" t="s">
        <v>392</v>
      </c>
      <c r="N81" s="40" t="s">
        <v>100</v>
      </c>
      <c r="O81" s="40" t="s">
        <v>495</v>
      </c>
      <c r="P81" s="40" t="s">
        <v>97</v>
      </c>
      <c r="Q81" s="40" t="s">
        <v>496</v>
      </c>
      <c r="R81" s="40" t="s">
        <v>402</v>
      </c>
      <c r="S81" s="40" t="s">
        <v>403</v>
      </c>
      <c r="T81" s="40" t="s">
        <v>583</v>
      </c>
      <c r="U81" s="40" t="s">
        <v>584</v>
      </c>
    </row>
    <row r="82" spans="1:21" ht="17.149999999999999" customHeight="1" x14ac:dyDescent="0.35">
      <c r="A82" s="40" t="s">
        <v>388</v>
      </c>
      <c r="B82" s="40" t="s">
        <v>389</v>
      </c>
      <c r="C82" s="40" t="s">
        <v>581</v>
      </c>
      <c r="D82" s="40" t="s">
        <v>582</v>
      </c>
      <c r="E82" s="40" t="s">
        <v>1116</v>
      </c>
      <c r="F82" s="40" t="s">
        <v>1117</v>
      </c>
      <c r="G82" s="40" t="s">
        <v>396</v>
      </c>
      <c r="H82" s="40" t="s">
        <v>1551</v>
      </c>
      <c r="I82" s="40" t="s">
        <v>98</v>
      </c>
      <c r="J82" s="40" t="s">
        <v>497</v>
      </c>
      <c r="K82" s="40" t="s">
        <v>498</v>
      </c>
      <c r="L82" s="40" t="s">
        <v>499</v>
      </c>
      <c r="M82" s="40" t="s">
        <v>392</v>
      </c>
      <c r="N82" s="40" t="s">
        <v>98</v>
      </c>
      <c r="O82" s="40" t="s">
        <v>500</v>
      </c>
      <c r="P82" s="40" t="s">
        <v>501</v>
      </c>
      <c r="Q82" s="40" t="s">
        <v>502</v>
      </c>
      <c r="R82" s="40" t="s">
        <v>402</v>
      </c>
      <c r="S82" s="40" t="s">
        <v>403</v>
      </c>
      <c r="T82" s="40" t="s">
        <v>583</v>
      </c>
      <c r="U82" s="40" t="s">
        <v>584</v>
      </c>
    </row>
    <row r="83" spans="1:21" ht="17.149999999999999" customHeight="1" x14ac:dyDescent="0.35">
      <c r="A83" s="40" t="s">
        <v>388</v>
      </c>
      <c r="B83" s="40" t="s">
        <v>389</v>
      </c>
      <c r="C83" s="40" t="s">
        <v>581</v>
      </c>
      <c r="D83" s="40" t="s">
        <v>582</v>
      </c>
      <c r="E83" s="40" t="s">
        <v>1116</v>
      </c>
      <c r="F83" s="40" t="s">
        <v>1117</v>
      </c>
      <c r="G83" s="40" t="s">
        <v>396</v>
      </c>
      <c r="H83" s="40" t="s">
        <v>1551</v>
      </c>
      <c r="I83" s="40" t="s">
        <v>503</v>
      </c>
      <c r="J83" s="40" t="s">
        <v>497</v>
      </c>
      <c r="K83" s="40" t="s">
        <v>498</v>
      </c>
      <c r="L83" s="40" t="s">
        <v>499</v>
      </c>
      <c r="M83" s="40" t="s">
        <v>395</v>
      </c>
      <c r="N83" s="40" t="s">
        <v>98</v>
      </c>
      <c r="O83" s="40" t="s">
        <v>500</v>
      </c>
      <c r="P83" s="40" t="s">
        <v>501</v>
      </c>
      <c r="Q83" s="40" t="s">
        <v>502</v>
      </c>
      <c r="R83" s="40" t="s">
        <v>402</v>
      </c>
      <c r="S83" s="40" t="s">
        <v>403</v>
      </c>
      <c r="T83" s="40" t="s">
        <v>583</v>
      </c>
      <c r="U83" s="40" t="s">
        <v>584</v>
      </c>
    </row>
    <row r="84" spans="1:21" ht="17.149999999999999" customHeight="1" x14ac:dyDescent="0.35">
      <c r="A84" s="40" t="s">
        <v>388</v>
      </c>
      <c r="B84" s="40" t="s">
        <v>389</v>
      </c>
      <c r="C84" s="40" t="s">
        <v>581</v>
      </c>
      <c r="D84" s="40" t="s">
        <v>582</v>
      </c>
      <c r="E84" s="40" t="s">
        <v>1116</v>
      </c>
      <c r="F84" s="40" t="s">
        <v>1117</v>
      </c>
      <c r="G84" s="40" t="s">
        <v>396</v>
      </c>
      <c r="H84" s="40" t="s">
        <v>1551</v>
      </c>
      <c r="I84" s="40" t="s">
        <v>1574</v>
      </c>
      <c r="J84" s="40" t="s">
        <v>586</v>
      </c>
      <c r="K84" s="40" t="s">
        <v>587</v>
      </c>
      <c r="L84" s="40" t="s">
        <v>588</v>
      </c>
      <c r="M84" s="40" t="s">
        <v>392</v>
      </c>
      <c r="N84" s="40" t="s">
        <v>147</v>
      </c>
      <c r="O84" s="40" t="s">
        <v>589</v>
      </c>
      <c r="P84" s="40" t="s">
        <v>590</v>
      </c>
      <c r="Q84" s="40" t="s">
        <v>591</v>
      </c>
      <c r="R84" s="40" t="s">
        <v>402</v>
      </c>
      <c r="S84" s="40" t="s">
        <v>403</v>
      </c>
      <c r="T84" s="40" t="s">
        <v>583</v>
      </c>
      <c r="U84" s="40" t="s">
        <v>584</v>
      </c>
    </row>
    <row r="85" spans="1:21" ht="17.149999999999999" customHeight="1" x14ac:dyDescent="0.35">
      <c r="A85" s="40" t="s">
        <v>388</v>
      </c>
      <c r="B85" s="40" t="s">
        <v>389</v>
      </c>
      <c r="C85" s="40" t="s">
        <v>581</v>
      </c>
      <c r="D85" s="40" t="s">
        <v>582</v>
      </c>
      <c r="E85" s="40" t="s">
        <v>1116</v>
      </c>
      <c r="F85" s="40" t="s">
        <v>1117</v>
      </c>
      <c r="G85" s="40" t="s">
        <v>396</v>
      </c>
      <c r="H85" s="40" t="s">
        <v>1551</v>
      </c>
      <c r="I85" s="40" t="s">
        <v>585</v>
      </c>
      <c r="J85" s="40" t="s">
        <v>586</v>
      </c>
      <c r="K85" s="40" t="s">
        <v>587</v>
      </c>
      <c r="L85" s="40" t="s">
        <v>588</v>
      </c>
      <c r="M85" s="40" t="s">
        <v>395</v>
      </c>
      <c r="N85" s="40" t="s">
        <v>147</v>
      </c>
      <c r="O85" s="40" t="s">
        <v>589</v>
      </c>
      <c r="P85" s="40" t="s">
        <v>590</v>
      </c>
      <c r="Q85" s="40" t="s">
        <v>591</v>
      </c>
      <c r="R85" s="40" t="s">
        <v>402</v>
      </c>
      <c r="S85" s="40" t="s">
        <v>403</v>
      </c>
      <c r="T85" s="40" t="s">
        <v>583</v>
      </c>
      <c r="U85" s="40" t="s">
        <v>584</v>
      </c>
    </row>
    <row r="86" spans="1:21" ht="17.149999999999999" customHeight="1" x14ac:dyDescent="0.35">
      <c r="A86" s="40" t="s">
        <v>388</v>
      </c>
      <c r="B86" s="40" t="s">
        <v>389</v>
      </c>
      <c r="C86" s="40" t="s">
        <v>581</v>
      </c>
      <c r="D86" s="40" t="s">
        <v>582</v>
      </c>
      <c r="E86" s="40" t="s">
        <v>1116</v>
      </c>
      <c r="F86" s="40" t="s">
        <v>1117</v>
      </c>
      <c r="G86" s="40" t="s">
        <v>396</v>
      </c>
      <c r="H86" s="40" t="s">
        <v>1551</v>
      </c>
      <c r="I86" s="40" t="s">
        <v>592</v>
      </c>
      <c r="J86" s="40" t="s">
        <v>593</v>
      </c>
      <c r="K86" s="40" t="s">
        <v>594</v>
      </c>
      <c r="L86" s="40" t="s">
        <v>456</v>
      </c>
      <c r="M86" s="40" t="s">
        <v>405</v>
      </c>
      <c r="N86" s="40" t="s">
        <v>103</v>
      </c>
      <c r="O86" s="40" t="s">
        <v>457</v>
      </c>
      <c r="P86" s="40" t="s">
        <v>109</v>
      </c>
      <c r="Q86" s="40" t="s">
        <v>595</v>
      </c>
      <c r="R86" s="40" t="s">
        <v>402</v>
      </c>
      <c r="S86" s="40" t="s">
        <v>403</v>
      </c>
      <c r="T86" s="40" t="s">
        <v>583</v>
      </c>
      <c r="U86" s="40" t="s">
        <v>584</v>
      </c>
    </row>
    <row r="87" spans="1:21" ht="17.149999999999999" customHeight="1" x14ac:dyDescent="0.35">
      <c r="A87" s="40" t="s">
        <v>388</v>
      </c>
      <c r="B87" s="40" t="s">
        <v>389</v>
      </c>
      <c r="C87" s="40" t="s">
        <v>581</v>
      </c>
      <c r="D87" s="40" t="s">
        <v>582</v>
      </c>
      <c r="E87" s="40" t="s">
        <v>1116</v>
      </c>
      <c r="F87" s="40" t="s">
        <v>1117</v>
      </c>
      <c r="G87" s="40" t="s">
        <v>425</v>
      </c>
      <c r="H87" s="40" t="s">
        <v>1553</v>
      </c>
      <c r="I87" s="40" t="s">
        <v>426</v>
      </c>
      <c r="J87" s="40" t="s">
        <v>427</v>
      </c>
      <c r="K87" s="40" t="s">
        <v>428</v>
      </c>
      <c r="L87" s="40" t="s">
        <v>429</v>
      </c>
      <c r="M87" s="40" t="s">
        <v>392</v>
      </c>
      <c r="N87" s="40" t="s">
        <v>146</v>
      </c>
      <c r="O87" s="40" t="s">
        <v>430</v>
      </c>
      <c r="P87" s="40" t="s">
        <v>431</v>
      </c>
      <c r="Q87" s="40" t="s">
        <v>432</v>
      </c>
      <c r="R87" s="40" t="s">
        <v>402</v>
      </c>
      <c r="S87" s="40" t="s">
        <v>403</v>
      </c>
      <c r="T87" s="40" t="s">
        <v>583</v>
      </c>
      <c r="U87" s="40" t="s">
        <v>584</v>
      </c>
    </row>
    <row r="88" spans="1:21" ht="17.149999999999999" customHeight="1" x14ac:dyDescent="0.35">
      <c r="A88" s="40" t="s">
        <v>388</v>
      </c>
      <c r="B88" s="40" t="s">
        <v>389</v>
      </c>
      <c r="C88" s="40" t="s">
        <v>581</v>
      </c>
      <c r="D88" s="40" t="s">
        <v>582</v>
      </c>
      <c r="E88" s="40" t="s">
        <v>1116</v>
      </c>
      <c r="F88" s="40" t="s">
        <v>1117</v>
      </c>
      <c r="G88" s="40" t="s">
        <v>425</v>
      </c>
      <c r="H88" s="40" t="s">
        <v>1553</v>
      </c>
      <c r="I88" s="40" t="s">
        <v>596</v>
      </c>
      <c r="J88" s="40" t="s">
        <v>597</v>
      </c>
      <c r="K88" s="40" t="s">
        <v>598</v>
      </c>
      <c r="L88" s="40" t="s">
        <v>599</v>
      </c>
      <c r="M88" s="40" t="s">
        <v>392</v>
      </c>
      <c r="N88" s="40" t="s">
        <v>148</v>
      </c>
      <c r="O88" s="40" t="s">
        <v>600</v>
      </c>
      <c r="P88" s="40" t="s">
        <v>601</v>
      </c>
      <c r="Q88" s="40" t="s">
        <v>602</v>
      </c>
      <c r="R88" s="40" t="s">
        <v>402</v>
      </c>
      <c r="S88" s="40" t="s">
        <v>403</v>
      </c>
      <c r="T88" s="40" t="s">
        <v>583</v>
      </c>
      <c r="U88" s="40" t="s">
        <v>584</v>
      </c>
    </row>
    <row r="89" spans="1:21" ht="17.149999999999999" customHeight="1" x14ac:dyDescent="0.35">
      <c r="A89" s="40" t="s">
        <v>388</v>
      </c>
      <c r="B89" s="40" t="s">
        <v>389</v>
      </c>
      <c r="C89" s="40" t="s">
        <v>581</v>
      </c>
      <c r="D89" s="40" t="s">
        <v>582</v>
      </c>
      <c r="E89" s="40" t="s">
        <v>1116</v>
      </c>
      <c r="F89" s="40" t="s">
        <v>1117</v>
      </c>
      <c r="G89" s="40" t="s">
        <v>425</v>
      </c>
      <c r="H89" s="40" t="s">
        <v>1553</v>
      </c>
      <c r="I89" s="40" t="s">
        <v>603</v>
      </c>
      <c r="J89" s="40" t="s">
        <v>604</v>
      </c>
      <c r="K89" s="40" t="s">
        <v>605</v>
      </c>
      <c r="L89" s="40" t="s">
        <v>606</v>
      </c>
      <c r="M89" s="40" t="s">
        <v>392</v>
      </c>
      <c r="N89" s="40" t="s">
        <v>152</v>
      </c>
      <c r="O89" s="40" t="s">
        <v>607</v>
      </c>
      <c r="P89" s="40" t="s">
        <v>608</v>
      </c>
      <c r="Q89" s="40" t="s">
        <v>609</v>
      </c>
      <c r="R89" s="40" t="s">
        <v>402</v>
      </c>
      <c r="S89" s="40" t="s">
        <v>403</v>
      </c>
      <c r="T89" s="40" t="s">
        <v>583</v>
      </c>
      <c r="U89" s="40" t="s">
        <v>584</v>
      </c>
    </row>
    <row r="90" spans="1:21" ht="17.149999999999999" customHeight="1" x14ac:dyDescent="0.35">
      <c r="A90" s="40" t="s">
        <v>388</v>
      </c>
      <c r="B90" s="40" t="s">
        <v>389</v>
      </c>
      <c r="C90" s="40" t="s">
        <v>610</v>
      </c>
      <c r="D90" s="40" t="s">
        <v>611</v>
      </c>
      <c r="E90" s="40" t="s">
        <v>1118</v>
      </c>
      <c r="F90" s="40" t="s">
        <v>1119</v>
      </c>
      <c r="G90" s="40" t="s">
        <v>396</v>
      </c>
      <c r="H90" s="40" t="s">
        <v>1551</v>
      </c>
      <c r="I90" s="40" t="s">
        <v>30</v>
      </c>
      <c r="J90" s="40" t="s">
        <v>464</v>
      </c>
      <c r="K90" s="40" t="s">
        <v>465</v>
      </c>
      <c r="L90" s="40" t="s">
        <v>466</v>
      </c>
      <c r="M90" s="40" t="s">
        <v>392</v>
      </c>
      <c r="N90" s="40" t="s">
        <v>30</v>
      </c>
      <c r="O90" s="40" t="s">
        <v>467</v>
      </c>
      <c r="P90" s="40" t="s">
        <v>468</v>
      </c>
      <c r="Q90" s="40" t="s">
        <v>469</v>
      </c>
      <c r="R90" s="40" t="s">
        <v>402</v>
      </c>
      <c r="S90" s="40" t="s">
        <v>403</v>
      </c>
      <c r="T90" s="40" t="s">
        <v>612</v>
      </c>
      <c r="U90" s="40" t="s">
        <v>613</v>
      </c>
    </row>
    <row r="91" spans="1:21" ht="17.149999999999999" customHeight="1" x14ac:dyDescent="0.35">
      <c r="A91" s="40" t="s">
        <v>388</v>
      </c>
      <c r="B91" s="40" t="s">
        <v>389</v>
      </c>
      <c r="C91" s="40" t="s">
        <v>610</v>
      </c>
      <c r="D91" s="40" t="s">
        <v>611</v>
      </c>
      <c r="E91" s="40" t="s">
        <v>1118</v>
      </c>
      <c r="F91" s="40" t="s">
        <v>1119</v>
      </c>
      <c r="G91" s="40" t="s">
        <v>396</v>
      </c>
      <c r="H91" s="40" t="s">
        <v>1551</v>
      </c>
      <c r="I91" s="40" t="s">
        <v>49</v>
      </c>
      <c r="J91" s="40" t="s">
        <v>406</v>
      </c>
      <c r="K91" s="40" t="s">
        <v>407</v>
      </c>
      <c r="L91" s="40" t="s">
        <v>408</v>
      </c>
      <c r="M91" s="40" t="s">
        <v>392</v>
      </c>
      <c r="N91" s="40" t="s">
        <v>409</v>
      </c>
      <c r="O91" s="40" t="s">
        <v>410</v>
      </c>
      <c r="P91" s="40" t="s">
        <v>74</v>
      </c>
      <c r="Q91" s="40" t="s">
        <v>411</v>
      </c>
      <c r="R91" s="40" t="s">
        <v>402</v>
      </c>
      <c r="S91" s="40" t="s">
        <v>403</v>
      </c>
      <c r="T91" s="40" t="s">
        <v>612</v>
      </c>
      <c r="U91" s="40" t="s">
        <v>613</v>
      </c>
    </row>
    <row r="92" spans="1:21" ht="17.149999999999999" customHeight="1" x14ac:dyDescent="0.35">
      <c r="A92" s="40" t="s">
        <v>388</v>
      </c>
      <c r="B92" s="40" t="s">
        <v>389</v>
      </c>
      <c r="C92" s="40" t="s">
        <v>610</v>
      </c>
      <c r="D92" s="40" t="s">
        <v>611</v>
      </c>
      <c r="E92" s="40" t="s">
        <v>1118</v>
      </c>
      <c r="F92" s="40" t="s">
        <v>1119</v>
      </c>
      <c r="G92" s="40" t="s">
        <v>396</v>
      </c>
      <c r="H92" s="40" t="s">
        <v>1551</v>
      </c>
      <c r="I92" s="40" t="s">
        <v>93</v>
      </c>
      <c r="J92" s="40" t="s">
        <v>480</v>
      </c>
      <c r="K92" s="40" t="s">
        <v>481</v>
      </c>
      <c r="L92" s="40" t="s">
        <v>482</v>
      </c>
      <c r="M92" s="40" t="s">
        <v>392</v>
      </c>
      <c r="N92" s="40" t="s">
        <v>93</v>
      </c>
      <c r="O92" s="40" t="s">
        <v>483</v>
      </c>
      <c r="P92" s="40" t="s">
        <v>484</v>
      </c>
      <c r="Q92" s="40" t="s">
        <v>485</v>
      </c>
      <c r="R92" s="40" t="s">
        <v>402</v>
      </c>
      <c r="S92" s="40" t="s">
        <v>403</v>
      </c>
      <c r="T92" s="40" t="s">
        <v>612</v>
      </c>
      <c r="U92" s="40" t="s">
        <v>613</v>
      </c>
    </row>
    <row r="93" spans="1:21" ht="17.149999999999999" customHeight="1" x14ac:dyDescent="0.35">
      <c r="A93" s="40" t="s">
        <v>388</v>
      </c>
      <c r="B93" s="40" t="s">
        <v>389</v>
      </c>
      <c r="C93" s="40" t="s">
        <v>610</v>
      </c>
      <c r="D93" s="40" t="s">
        <v>611</v>
      </c>
      <c r="E93" s="40" t="s">
        <v>1118</v>
      </c>
      <c r="F93" s="40" t="s">
        <v>1119</v>
      </c>
      <c r="G93" s="40" t="s">
        <v>396</v>
      </c>
      <c r="H93" s="40" t="s">
        <v>1551</v>
      </c>
      <c r="I93" s="40" t="s">
        <v>1565</v>
      </c>
      <c r="J93" s="40" t="s">
        <v>480</v>
      </c>
      <c r="K93" s="40" t="s">
        <v>481</v>
      </c>
      <c r="L93" s="40" t="s">
        <v>482</v>
      </c>
      <c r="M93" s="40" t="s">
        <v>392</v>
      </c>
      <c r="N93" s="40" t="s">
        <v>93</v>
      </c>
      <c r="O93" s="40" t="s">
        <v>483</v>
      </c>
      <c r="P93" s="40" t="s">
        <v>484</v>
      </c>
      <c r="Q93" s="40" t="s">
        <v>485</v>
      </c>
      <c r="R93" s="40" t="s">
        <v>402</v>
      </c>
      <c r="S93" s="40" t="s">
        <v>403</v>
      </c>
      <c r="T93" s="40" t="s">
        <v>612</v>
      </c>
      <c r="U93" s="40" t="s">
        <v>613</v>
      </c>
    </row>
    <row r="94" spans="1:21" ht="17.149999999999999" customHeight="1" x14ac:dyDescent="0.35">
      <c r="A94" s="40" t="s">
        <v>388</v>
      </c>
      <c r="B94" s="40" t="s">
        <v>389</v>
      </c>
      <c r="C94" s="40" t="s">
        <v>610</v>
      </c>
      <c r="D94" s="40" t="s">
        <v>611</v>
      </c>
      <c r="E94" s="40" t="s">
        <v>1118</v>
      </c>
      <c r="F94" s="40" t="s">
        <v>1119</v>
      </c>
      <c r="G94" s="40" t="s">
        <v>396</v>
      </c>
      <c r="H94" s="40" t="s">
        <v>1551</v>
      </c>
      <c r="I94" s="40" t="s">
        <v>131</v>
      </c>
      <c r="J94" s="40" t="s">
        <v>614</v>
      </c>
      <c r="K94" s="40" t="s">
        <v>615</v>
      </c>
      <c r="L94" s="40" t="s">
        <v>494</v>
      </c>
      <c r="M94" s="40" t="s">
        <v>392</v>
      </c>
      <c r="N94" s="40" t="s">
        <v>100</v>
      </c>
      <c r="O94" s="40" t="s">
        <v>495</v>
      </c>
      <c r="P94" s="40" t="s">
        <v>616</v>
      </c>
      <c r="Q94" s="40" t="s">
        <v>617</v>
      </c>
      <c r="R94" s="40" t="s">
        <v>402</v>
      </c>
      <c r="S94" s="40" t="s">
        <v>403</v>
      </c>
      <c r="T94" s="40" t="s">
        <v>612</v>
      </c>
      <c r="U94" s="40" t="s">
        <v>613</v>
      </c>
    </row>
    <row r="95" spans="1:21" ht="17.149999999999999" customHeight="1" x14ac:dyDescent="0.35">
      <c r="A95" s="40" t="s">
        <v>388</v>
      </c>
      <c r="B95" s="40" t="s">
        <v>389</v>
      </c>
      <c r="C95" s="40" t="s">
        <v>610</v>
      </c>
      <c r="D95" s="40" t="s">
        <v>611</v>
      </c>
      <c r="E95" s="40" t="s">
        <v>1118</v>
      </c>
      <c r="F95" s="40" t="s">
        <v>1119</v>
      </c>
      <c r="G95" s="40" t="s">
        <v>396</v>
      </c>
      <c r="H95" s="40" t="s">
        <v>1551</v>
      </c>
      <c r="I95" s="40" t="s">
        <v>98</v>
      </c>
      <c r="J95" s="40" t="s">
        <v>497</v>
      </c>
      <c r="K95" s="40" t="s">
        <v>498</v>
      </c>
      <c r="L95" s="40" t="s">
        <v>499</v>
      </c>
      <c r="M95" s="40" t="s">
        <v>392</v>
      </c>
      <c r="N95" s="40" t="s">
        <v>98</v>
      </c>
      <c r="O95" s="40" t="s">
        <v>500</v>
      </c>
      <c r="P95" s="40" t="s">
        <v>501</v>
      </c>
      <c r="Q95" s="40" t="s">
        <v>502</v>
      </c>
      <c r="R95" s="40" t="s">
        <v>402</v>
      </c>
      <c r="S95" s="40" t="s">
        <v>403</v>
      </c>
      <c r="T95" s="40" t="s">
        <v>612</v>
      </c>
      <c r="U95" s="40" t="s">
        <v>613</v>
      </c>
    </row>
    <row r="96" spans="1:21" ht="17.149999999999999" customHeight="1" x14ac:dyDescent="0.35">
      <c r="A96" s="40" t="s">
        <v>388</v>
      </c>
      <c r="B96" s="40" t="s">
        <v>389</v>
      </c>
      <c r="C96" s="40" t="s">
        <v>610</v>
      </c>
      <c r="D96" s="40" t="s">
        <v>611</v>
      </c>
      <c r="E96" s="40" t="s">
        <v>1118</v>
      </c>
      <c r="F96" s="40" t="s">
        <v>1119</v>
      </c>
      <c r="G96" s="40" t="s">
        <v>396</v>
      </c>
      <c r="H96" s="40" t="s">
        <v>1551</v>
      </c>
      <c r="I96" s="40" t="s">
        <v>503</v>
      </c>
      <c r="J96" s="40" t="s">
        <v>497</v>
      </c>
      <c r="K96" s="40" t="s">
        <v>498</v>
      </c>
      <c r="L96" s="40" t="s">
        <v>499</v>
      </c>
      <c r="M96" s="40" t="s">
        <v>395</v>
      </c>
      <c r="N96" s="40" t="s">
        <v>98</v>
      </c>
      <c r="O96" s="40" t="s">
        <v>500</v>
      </c>
      <c r="P96" s="40" t="s">
        <v>501</v>
      </c>
      <c r="Q96" s="40" t="s">
        <v>502</v>
      </c>
      <c r="R96" s="40" t="s">
        <v>402</v>
      </c>
      <c r="S96" s="40" t="s">
        <v>403</v>
      </c>
      <c r="T96" s="40" t="s">
        <v>612</v>
      </c>
      <c r="U96" s="40" t="s">
        <v>613</v>
      </c>
    </row>
    <row r="97" spans="1:21" ht="17.149999999999999" customHeight="1" x14ac:dyDescent="0.35">
      <c r="A97" s="40" t="s">
        <v>388</v>
      </c>
      <c r="B97" s="40" t="s">
        <v>389</v>
      </c>
      <c r="C97" s="40" t="s">
        <v>610</v>
      </c>
      <c r="D97" s="40" t="s">
        <v>611</v>
      </c>
      <c r="E97" s="40" t="s">
        <v>1118</v>
      </c>
      <c r="F97" s="40" t="s">
        <v>1119</v>
      </c>
      <c r="G97" s="40" t="s">
        <v>396</v>
      </c>
      <c r="H97" s="40" t="s">
        <v>1551</v>
      </c>
      <c r="I97" s="40" t="s">
        <v>516</v>
      </c>
      <c r="J97" s="40" t="s">
        <v>517</v>
      </c>
      <c r="K97" s="40" t="s">
        <v>518</v>
      </c>
      <c r="L97" s="40" t="s">
        <v>519</v>
      </c>
      <c r="M97" s="40" t="s">
        <v>392</v>
      </c>
      <c r="N97" s="40" t="s">
        <v>105</v>
      </c>
      <c r="O97" s="40" t="s">
        <v>520</v>
      </c>
      <c r="P97" s="40" t="s">
        <v>521</v>
      </c>
      <c r="Q97" s="40" t="s">
        <v>522</v>
      </c>
      <c r="R97" s="40" t="s">
        <v>402</v>
      </c>
      <c r="S97" s="40" t="s">
        <v>403</v>
      </c>
      <c r="T97" s="40" t="s">
        <v>612</v>
      </c>
      <c r="U97" s="40" t="s">
        <v>613</v>
      </c>
    </row>
    <row r="98" spans="1:21" ht="17.149999999999999" customHeight="1" x14ac:dyDescent="0.35">
      <c r="A98" s="40" t="s">
        <v>388</v>
      </c>
      <c r="B98" s="40" t="s">
        <v>389</v>
      </c>
      <c r="C98" s="40" t="s">
        <v>610</v>
      </c>
      <c r="D98" s="40" t="s">
        <v>611</v>
      </c>
      <c r="E98" s="40" t="s">
        <v>1118</v>
      </c>
      <c r="F98" s="40" t="s">
        <v>1119</v>
      </c>
      <c r="G98" s="40" t="s">
        <v>396</v>
      </c>
      <c r="H98" s="40" t="s">
        <v>1551</v>
      </c>
      <c r="I98" s="40" t="s">
        <v>592</v>
      </c>
      <c r="J98" s="40" t="s">
        <v>593</v>
      </c>
      <c r="K98" s="40" t="s">
        <v>594</v>
      </c>
      <c r="L98" s="40" t="s">
        <v>456</v>
      </c>
      <c r="M98" s="40" t="s">
        <v>405</v>
      </c>
      <c r="N98" s="40" t="s">
        <v>103</v>
      </c>
      <c r="O98" s="40" t="s">
        <v>457</v>
      </c>
      <c r="P98" s="40" t="s">
        <v>109</v>
      </c>
      <c r="Q98" s="40" t="s">
        <v>595</v>
      </c>
      <c r="R98" s="40" t="s">
        <v>402</v>
      </c>
      <c r="S98" s="40" t="s">
        <v>403</v>
      </c>
      <c r="T98" s="40" t="s">
        <v>612</v>
      </c>
      <c r="U98" s="40" t="s">
        <v>613</v>
      </c>
    </row>
    <row r="99" spans="1:21" ht="17.149999999999999" customHeight="1" x14ac:dyDescent="0.35">
      <c r="A99" s="40" t="s">
        <v>388</v>
      </c>
      <c r="B99" s="40" t="s">
        <v>389</v>
      </c>
      <c r="C99" s="40" t="s">
        <v>610</v>
      </c>
      <c r="D99" s="40" t="s">
        <v>611</v>
      </c>
      <c r="E99" s="40" t="s">
        <v>1118</v>
      </c>
      <c r="F99" s="40" t="s">
        <v>1119</v>
      </c>
      <c r="G99" s="40" t="s">
        <v>396</v>
      </c>
      <c r="H99" s="40" t="s">
        <v>1551</v>
      </c>
      <c r="I99" s="40" t="s">
        <v>110</v>
      </c>
      <c r="J99" s="40" t="s">
        <v>618</v>
      </c>
      <c r="K99" s="40" t="s">
        <v>619</v>
      </c>
      <c r="L99" s="40" t="s">
        <v>620</v>
      </c>
      <c r="M99" s="40" t="s">
        <v>405</v>
      </c>
      <c r="N99" s="40" t="s">
        <v>110</v>
      </c>
      <c r="O99" s="40" t="s">
        <v>621</v>
      </c>
      <c r="P99" s="40" t="s">
        <v>622</v>
      </c>
      <c r="Q99" s="40" t="s">
        <v>623</v>
      </c>
      <c r="R99" s="40" t="s">
        <v>402</v>
      </c>
      <c r="S99" s="40" t="s">
        <v>403</v>
      </c>
      <c r="T99" s="40" t="s">
        <v>612</v>
      </c>
      <c r="U99" s="40" t="s">
        <v>613</v>
      </c>
    </row>
    <row r="100" spans="1:21" ht="17.149999999999999" customHeight="1" x14ac:dyDescent="0.35">
      <c r="A100" s="40" t="s">
        <v>388</v>
      </c>
      <c r="B100" s="40" t="s">
        <v>389</v>
      </c>
      <c r="C100" s="40" t="s">
        <v>610</v>
      </c>
      <c r="D100" s="40" t="s">
        <v>611</v>
      </c>
      <c r="E100" s="40" t="s">
        <v>1118</v>
      </c>
      <c r="F100" s="40" t="s">
        <v>1119</v>
      </c>
      <c r="G100" s="40" t="s">
        <v>396</v>
      </c>
      <c r="H100" s="40" t="s">
        <v>1551</v>
      </c>
      <c r="I100" s="40" t="s">
        <v>107</v>
      </c>
      <c r="J100" s="40" t="s">
        <v>530</v>
      </c>
      <c r="K100" s="40" t="s">
        <v>531</v>
      </c>
      <c r="L100" s="40" t="s">
        <v>532</v>
      </c>
      <c r="M100" s="40" t="s">
        <v>392</v>
      </c>
      <c r="N100" s="40" t="s">
        <v>107</v>
      </c>
      <c r="O100" s="40" t="s">
        <v>533</v>
      </c>
      <c r="P100" s="40" t="s">
        <v>534</v>
      </c>
      <c r="Q100" s="40" t="s">
        <v>535</v>
      </c>
      <c r="R100" s="40" t="s">
        <v>402</v>
      </c>
      <c r="S100" s="40" t="s">
        <v>403</v>
      </c>
      <c r="T100" s="40" t="s">
        <v>612</v>
      </c>
      <c r="U100" s="40" t="s">
        <v>613</v>
      </c>
    </row>
    <row r="101" spans="1:21" ht="17.149999999999999" customHeight="1" x14ac:dyDescent="0.35">
      <c r="A101" s="40" t="s">
        <v>388</v>
      </c>
      <c r="B101" s="40" t="s">
        <v>389</v>
      </c>
      <c r="C101" s="40" t="s">
        <v>610</v>
      </c>
      <c r="D101" s="40" t="s">
        <v>611</v>
      </c>
      <c r="E101" s="40" t="s">
        <v>1118</v>
      </c>
      <c r="F101" s="40" t="s">
        <v>1119</v>
      </c>
      <c r="G101" s="40" t="s">
        <v>418</v>
      </c>
      <c r="H101" s="40" t="s">
        <v>1552</v>
      </c>
      <c r="I101" s="40" t="s">
        <v>37</v>
      </c>
      <c r="J101" s="40" t="s">
        <v>419</v>
      </c>
      <c r="K101" s="40" t="s">
        <v>420</v>
      </c>
      <c r="L101" s="40" t="s">
        <v>421</v>
      </c>
      <c r="M101" s="40" t="s">
        <v>405</v>
      </c>
      <c r="N101" s="40" t="s">
        <v>67</v>
      </c>
      <c r="O101" s="40" t="s">
        <v>422</v>
      </c>
      <c r="P101" s="40" t="s">
        <v>423</v>
      </c>
      <c r="Q101" s="40" t="s">
        <v>424</v>
      </c>
      <c r="R101" s="40" t="s">
        <v>402</v>
      </c>
      <c r="S101" s="40" t="s">
        <v>403</v>
      </c>
      <c r="T101" s="40" t="s">
        <v>612</v>
      </c>
      <c r="U101" s="40" t="s">
        <v>613</v>
      </c>
    </row>
    <row r="102" spans="1:21" ht="17.149999999999999" customHeight="1" x14ac:dyDescent="0.35">
      <c r="A102" s="40" t="s">
        <v>388</v>
      </c>
      <c r="B102" s="40" t="s">
        <v>389</v>
      </c>
      <c r="C102" s="40" t="s">
        <v>610</v>
      </c>
      <c r="D102" s="40" t="s">
        <v>611</v>
      </c>
      <c r="E102" s="40" t="s">
        <v>1118</v>
      </c>
      <c r="F102" s="40" t="s">
        <v>1119</v>
      </c>
      <c r="G102" s="40" t="s">
        <v>418</v>
      </c>
      <c r="H102" s="40" t="s">
        <v>1552</v>
      </c>
      <c r="I102" s="40" t="s">
        <v>43</v>
      </c>
      <c r="J102" s="40" t="s">
        <v>549</v>
      </c>
      <c r="K102" s="40" t="s">
        <v>550</v>
      </c>
      <c r="L102" s="40" t="s">
        <v>551</v>
      </c>
      <c r="M102" s="40" t="s">
        <v>405</v>
      </c>
      <c r="N102" s="40" t="s">
        <v>70</v>
      </c>
      <c r="O102" s="40" t="s">
        <v>552</v>
      </c>
      <c r="P102" s="40" t="s">
        <v>553</v>
      </c>
      <c r="Q102" s="40" t="s">
        <v>554</v>
      </c>
      <c r="R102" s="40" t="s">
        <v>402</v>
      </c>
      <c r="S102" s="40" t="s">
        <v>403</v>
      </c>
      <c r="T102" s="40" t="s">
        <v>612</v>
      </c>
      <c r="U102" s="40" t="s">
        <v>613</v>
      </c>
    </row>
    <row r="103" spans="1:21" ht="17.149999999999999" customHeight="1" x14ac:dyDescent="0.35">
      <c r="A103" s="40" t="s">
        <v>388</v>
      </c>
      <c r="B103" s="40" t="s">
        <v>389</v>
      </c>
      <c r="C103" s="40" t="s">
        <v>610</v>
      </c>
      <c r="D103" s="40" t="s">
        <v>611</v>
      </c>
      <c r="E103" s="40" t="s">
        <v>1118</v>
      </c>
      <c r="F103" s="40" t="s">
        <v>1119</v>
      </c>
      <c r="G103" s="40" t="s">
        <v>425</v>
      </c>
      <c r="H103" s="40" t="s">
        <v>1553</v>
      </c>
      <c r="I103" s="40" t="s">
        <v>426</v>
      </c>
      <c r="J103" s="40" t="s">
        <v>427</v>
      </c>
      <c r="K103" s="40" t="s">
        <v>428</v>
      </c>
      <c r="L103" s="40" t="s">
        <v>429</v>
      </c>
      <c r="M103" s="40" t="s">
        <v>392</v>
      </c>
      <c r="N103" s="40" t="s">
        <v>146</v>
      </c>
      <c r="O103" s="40" t="s">
        <v>430</v>
      </c>
      <c r="P103" s="40" t="s">
        <v>431</v>
      </c>
      <c r="Q103" s="40" t="s">
        <v>432</v>
      </c>
      <c r="R103" s="40" t="s">
        <v>402</v>
      </c>
      <c r="S103" s="40" t="s">
        <v>403</v>
      </c>
      <c r="T103" s="40" t="s">
        <v>612</v>
      </c>
      <c r="U103" s="40" t="s">
        <v>613</v>
      </c>
    </row>
    <row r="104" spans="1:21" ht="17.149999999999999" customHeight="1" x14ac:dyDescent="0.35">
      <c r="A104" s="40" t="s">
        <v>388</v>
      </c>
      <c r="B104" s="40" t="s">
        <v>389</v>
      </c>
      <c r="C104" s="40" t="s">
        <v>610</v>
      </c>
      <c r="D104" s="40" t="s">
        <v>611</v>
      </c>
      <c r="E104" s="40" t="s">
        <v>1118</v>
      </c>
      <c r="F104" s="40" t="s">
        <v>1119</v>
      </c>
      <c r="G104" s="40" t="s">
        <v>574</v>
      </c>
      <c r="H104" s="40" t="s">
        <v>1568</v>
      </c>
      <c r="I104" s="40" t="s">
        <v>44</v>
      </c>
      <c r="J104" s="40" t="s">
        <v>575</v>
      </c>
      <c r="K104" s="40" t="s">
        <v>576</v>
      </c>
      <c r="L104" s="40" t="s">
        <v>577</v>
      </c>
      <c r="M104" s="40" t="s">
        <v>392</v>
      </c>
      <c r="N104" s="40" t="s">
        <v>71</v>
      </c>
      <c r="O104" s="40" t="s">
        <v>578</v>
      </c>
      <c r="P104" s="40" t="s">
        <v>579</v>
      </c>
      <c r="Q104" s="40" t="s">
        <v>580</v>
      </c>
      <c r="R104" s="40" t="s">
        <v>402</v>
      </c>
      <c r="S104" s="40" t="s">
        <v>403</v>
      </c>
      <c r="T104" s="40" t="s">
        <v>612</v>
      </c>
      <c r="U104" s="40" t="s">
        <v>613</v>
      </c>
    </row>
    <row r="105" spans="1:21" ht="17.149999999999999" customHeight="1" x14ac:dyDescent="0.35">
      <c r="A105" s="40" t="s">
        <v>388</v>
      </c>
      <c r="B105" s="40" t="s">
        <v>389</v>
      </c>
      <c r="C105" s="40" t="s">
        <v>624</v>
      </c>
      <c r="D105" s="40" t="s">
        <v>625</v>
      </c>
      <c r="E105" s="40" t="s">
        <v>1120</v>
      </c>
      <c r="F105" s="40" t="s">
        <v>1121</v>
      </c>
      <c r="G105" s="40" t="s">
        <v>396</v>
      </c>
      <c r="H105" s="40" t="s">
        <v>1551</v>
      </c>
      <c r="I105" s="40" t="s">
        <v>49</v>
      </c>
      <c r="J105" s="40" t="s">
        <v>406</v>
      </c>
      <c r="K105" s="40" t="s">
        <v>407</v>
      </c>
      <c r="L105" s="40" t="s">
        <v>408</v>
      </c>
      <c r="M105" s="40" t="s">
        <v>392</v>
      </c>
      <c r="N105" s="40" t="s">
        <v>409</v>
      </c>
      <c r="O105" s="40" t="s">
        <v>410</v>
      </c>
      <c r="P105" s="40" t="s">
        <v>74</v>
      </c>
      <c r="Q105" s="40" t="s">
        <v>411</v>
      </c>
      <c r="R105" s="40" t="s">
        <v>402</v>
      </c>
      <c r="S105" s="40" t="s">
        <v>403</v>
      </c>
      <c r="T105" s="40" t="s">
        <v>626</v>
      </c>
      <c r="U105" s="40" t="s">
        <v>627</v>
      </c>
    </row>
    <row r="106" spans="1:21" ht="17.149999999999999" customHeight="1" x14ac:dyDescent="0.35">
      <c r="A106" s="40" t="s">
        <v>388</v>
      </c>
      <c r="B106" s="40" t="s">
        <v>389</v>
      </c>
      <c r="C106" s="40" t="s">
        <v>624</v>
      </c>
      <c r="D106" s="40" t="s">
        <v>625</v>
      </c>
      <c r="E106" s="40" t="s">
        <v>1120</v>
      </c>
      <c r="F106" s="40" t="s">
        <v>1121</v>
      </c>
      <c r="G106" s="40" t="s">
        <v>396</v>
      </c>
      <c r="H106" s="40" t="s">
        <v>1551</v>
      </c>
      <c r="I106" s="40" t="s">
        <v>98</v>
      </c>
      <c r="J106" s="40" t="s">
        <v>497</v>
      </c>
      <c r="K106" s="40" t="s">
        <v>498</v>
      </c>
      <c r="L106" s="40" t="s">
        <v>499</v>
      </c>
      <c r="M106" s="40" t="s">
        <v>392</v>
      </c>
      <c r="N106" s="40" t="s">
        <v>98</v>
      </c>
      <c r="O106" s="40" t="s">
        <v>500</v>
      </c>
      <c r="P106" s="40" t="s">
        <v>501</v>
      </c>
      <c r="Q106" s="40" t="s">
        <v>502</v>
      </c>
      <c r="R106" s="40" t="s">
        <v>402</v>
      </c>
      <c r="S106" s="40" t="s">
        <v>403</v>
      </c>
      <c r="T106" s="40" t="s">
        <v>626</v>
      </c>
      <c r="U106" s="40" t="s">
        <v>627</v>
      </c>
    </row>
    <row r="107" spans="1:21" ht="17.149999999999999" customHeight="1" x14ac:dyDescent="0.35">
      <c r="A107" s="40" t="s">
        <v>388</v>
      </c>
      <c r="B107" s="40" t="s">
        <v>389</v>
      </c>
      <c r="C107" s="40" t="s">
        <v>624</v>
      </c>
      <c r="D107" s="40" t="s">
        <v>625</v>
      </c>
      <c r="E107" s="40" t="s">
        <v>1120</v>
      </c>
      <c r="F107" s="40" t="s">
        <v>1121</v>
      </c>
      <c r="G107" s="40" t="s">
        <v>396</v>
      </c>
      <c r="H107" s="40" t="s">
        <v>1551</v>
      </c>
      <c r="I107" s="40" t="s">
        <v>111</v>
      </c>
      <c r="J107" s="40" t="s">
        <v>628</v>
      </c>
      <c r="K107" s="40" t="s">
        <v>629</v>
      </c>
      <c r="L107" s="40" t="s">
        <v>630</v>
      </c>
      <c r="M107" s="40" t="s">
        <v>392</v>
      </c>
      <c r="N107" s="40" t="s">
        <v>111</v>
      </c>
      <c r="O107" s="40" t="s">
        <v>631</v>
      </c>
      <c r="P107" s="40" t="s">
        <v>632</v>
      </c>
      <c r="Q107" s="40" t="s">
        <v>633</v>
      </c>
      <c r="R107" s="40" t="s">
        <v>402</v>
      </c>
      <c r="S107" s="40" t="s">
        <v>403</v>
      </c>
      <c r="T107" s="40" t="s">
        <v>626</v>
      </c>
      <c r="U107" s="40" t="s">
        <v>627</v>
      </c>
    </row>
    <row r="108" spans="1:21" ht="17.149999999999999" customHeight="1" x14ac:dyDescent="0.35">
      <c r="A108" s="40" t="s">
        <v>388</v>
      </c>
      <c r="B108" s="40" t="s">
        <v>389</v>
      </c>
      <c r="C108" s="40" t="s">
        <v>624</v>
      </c>
      <c r="D108" s="40" t="s">
        <v>625</v>
      </c>
      <c r="E108" s="40" t="s">
        <v>1120</v>
      </c>
      <c r="F108" s="40" t="s">
        <v>1121</v>
      </c>
      <c r="G108" s="40" t="s">
        <v>396</v>
      </c>
      <c r="H108" s="40" t="s">
        <v>1551</v>
      </c>
      <c r="I108" s="40" t="s">
        <v>536</v>
      </c>
      <c r="J108" s="40" t="s">
        <v>537</v>
      </c>
      <c r="K108" s="40" t="s">
        <v>538</v>
      </c>
      <c r="L108" s="40" t="s">
        <v>539</v>
      </c>
      <c r="M108" s="40" t="s">
        <v>392</v>
      </c>
      <c r="N108" s="40" t="s">
        <v>108</v>
      </c>
      <c r="O108" s="40" t="s">
        <v>540</v>
      </c>
      <c r="P108" s="40" t="s">
        <v>541</v>
      </c>
      <c r="Q108" s="40" t="s">
        <v>542</v>
      </c>
      <c r="R108" s="40" t="s">
        <v>402</v>
      </c>
      <c r="S108" s="40" t="s">
        <v>403</v>
      </c>
      <c r="T108" s="40" t="s">
        <v>626</v>
      </c>
      <c r="U108" s="40" t="s">
        <v>627</v>
      </c>
    </row>
    <row r="109" spans="1:21" ht="17.149999999999999" customHeight="1" x14ac:dyDescent="0.35">
      <c r="A109" s="40" t="s">
        <v>388</v>
      </c>
      <c r="B109" s="40" t="s">
        <v>389</v>
      </c>
      <c r="C109" s="40" t="s">
        <v>624</v>
      </c>
      <c r="D109" s="40" t="s">
        <v>625</v>
      </c>
      <c r="E109" s="40" t="s">
        <v>1120</v>
      </c>
      <c r="F109" s="40" t="s">
        <v>1121</v>
      </c>
      <c r="G109" s="40" t="s">
        <v>418</v>
      </c>
      <c r="H109" s="40" t="s">
        <v>1552</v>
      </c>
      <c r="I109" s="40" t="s">
        <v>37</v>
      </c>
      <c r="J109" s="40" t="s">
        <v>419</v>
      </c>
      <c r="K109" s="40" t="s">
        <v>420</v>
      </c>
      <c r="L109" s="40" t="s">
        <v>421</v>
      </c>
      <c r="M109" s="40" t="s">
        <v>405</v>
      </c>
      <c r="N109" s="40" t="s">
        <v>67</v>
      </c>
      <c r="O109" s="40" t="s">
        <v>422</v>
      </c>
      <c r="P109" s="40" t="s">
        <v>423</v>
      </c>
      <c r="Q109" s="40" t="s">
        <v>424</v>
      </c>
      <c r="R109" s="40" t="s">
        <v>402</v>
      </c>
      <c r="S109" s="40" t="s">
        <v>403</v>
      </c>
      <c r="T109" s="40" t="s">
        <v>626</v>
      </c>
      <c r="U109" s="40" t="s">
        <v>627</v>
      </c>
    </row>
    <row r="110" spans="1:21" ht="17.149999999999999" customHeight="1" x14ac:dyDescent="0.35">
      <c r="A110" s="40" t="s">
        <v>388</v>
      </c>
      <c r="B110" s="40" t="s">
        <v>389</v>
      </c>
      <c r="C110" s="40" t="s">
        <v>624</v>
      </c>
      <c r="D110" s="40" t="s">
        <v>625</v>
      </c>
      <c r="E110" s="40" t="s">
        <v>1120</v>
      </c>
      <c r="F110" s="40" t="s">
        <v>1121</v>
      </c>
      <c r="G110" s="40" t="s">
        <v>425</v>
      </c>
      <c r="H110" s="40" t="s">
        <v>1553</v>
      </c>
      <c r="I110" s="40" t="s">
        <v>426</v>
      </c>
      <c r="J110" s="40" t="s">
        <v>427</v>
      </c>
      <c r="K110" s="40" t="s">
        <v>428</v>
      </c>
      <c r="L110" s="40" t="s">
        <v>429</v>
      </c>
      <c r="M110" s="40" t="s">
        <v>392</v>
      </c>
      <c r="N110" s="40" t="s">
        <v>146</v>
      </c>
      <c r="O110" s="40" t="s">
        <v>430</v>
      </c>
      <c r="P110" s="40" t="s">
        <v>431</v>
      </c>
      <c r="Q110" s="40" t="s">
        <v>432</v>
      </c>
      <c r="R110" s="40" t="s">
        <v>402</v>
      </c>
      <c r="S110" s="40" t="s">
        <v>403</v>
      </c>
      <c r="T110" s="40" t="s">
        <v>626</v>
      </c>
      <c r="U110" s="40" t="s">
        <v>627</v>
      </c>
    </row>
    <row r="111" spans="1:21" ht="17.149999999999999" customHeight="1" x14ac:dyDescent="0.35">
      <c r="A111" s="40" t="s">
        <v>388</v>
      </c>
      <c r="B111" s="40" t="s">
        <v>389</v>
      </c>
      <c r="C111" s="40" t="s">
        <v>624</v>
      </c>
      <c r="D111" s="40" t="s">
        <v>625</v>
      </c>
      <c r="E111" s="40" t="s">
        <v>1120</v>
      </c>
      <c r="F111" s="40" t="s">
        <v>1121</v>
      </c>
      <c r="G111" s="40" t="s">
        <v>574</v>
      </c>
      <c r="H111" s="40" t="s">
        <v>1568</v>
      </c>
      <c r="I111" s="40" t="s">
        <v>44</v>
      </c>
      <c r="J111" s="40" t="s">
        <v>575</v>
      </c>
      <c r="K111" s="40" t="s">
        <v>576</v>
      </c>
      <c r="L111" s="40" t="s">
        <v>577</v>
      </c>
      <c r="M111" s="40" t="s">
        <v>392</v>
      </c>
      <c r="N111" s="40" t="s">
        <v>71</v>
      </c>
      <c r="O111" s="40" t="s">
        <v>578</v>
      </c>
      <c r="P111" s="40" t="s">
        <v>579</v>
      </c>
      <c r="Q111" s="40" t="s">
        <v>580</v>
      </c>
      <c r="R111" s="40" t="s">
        <v>402</v>
      </c>
      <c r="S111" s="40" t="s">
        <v>403</v>
      </c>
      <c r="T111" s="40" t="s">
        <v>626</v>
      </c>
      <c r="U111" s="40" t="s">
        <v>627</v>
      </c>
    </row>
    <row r="112" spans="1:21" ht="17.149999999999999" customHeight="1" x14ac:dyDescent="0.35">
      <c r="A112" s="40" t="s">
        <v>388</v>
      </c>
      <c r="B112" s="40" t="s">
        <v>389</v>
      </c>
      <c r="C112" s="40" t="s">
        <v>634</v>
      </c>
      <c r="D112" s="40" t="s">
        <v>635</v>
      </c>
      <c r="E112" s="40" t="s">
        <v>1122</v>
      </c>
      <c r="F112" s="40" t="s">
        <v>1123</v>
      </c>
      <c r="G112" s="40" t="s">
        <v>1555</v>
      </c>
      <c r="H112" s="40" t="s">
        <v>1556</v>
      </c>
      <c r="I112" s="40" t="s">
        <v>1575</v>
      </c>
      <c r="J112" s="40" t="s">
        <v>1576</v>
      </c>
      <c r="K112" s="40" t="s">
        <v>1577</v>
      </c>
      <c r="L112" s="40" t="s">
        <v>392</v>
      </c>
      <c r="M112" s="40" t="s">
        <v>392</v>
      </c>
      <c r="N112" s="40" t="s">
        <v>1572</v>
      </c>
      <c r="O112" s="40" t="s">
        <v>1572</v>
      </c>
      <c r="P112" s="40" t="s">
        <v>1573</v>
      </c>
      <c r="Q112" s="40" t="s">
        <v>1573</v>
      </c>
      <c r="R112" s="40" t="s">
        <v>402</v>
      </c>
      <c r="S112" s="40" t="s">
        <v>403</v>
      </c>
      <c r="T112" s="40" t="s">
        <v>626</v>
      </c>
      <c r="U112" s="40" t="s">
        <v>627</v>
      </c>
    </row>
    <row r="113" spans="1:21" ht="17.149999999999999" customHeight="1" x14ac:dyDescent="0.35">
      <c r="A113" s="40" t="s">
        <v>388</v>
      </c>
      <c r="B113" s="40" t="s">
        <v>389</v>
      </c>
      <c r="C113" s="40" t="s">
        <v>634</v>
      </c>
      <c r="D113" s="40" t="s">
        <v>635</v>
      </c>
      <c r="E113" s="40" t="s">
        <v>1122</v>
      </c>
      <c r="F113" s="40" t="s">
        <v>1123</v>
      </c>
      <c r="G113" s="40" t="s">
        <v>396</v>
      </c>
      <c r="H113" s="40" t="s">
        <v>1551</v>
      </c>
      <c r="I113" s="40" t="s">
        <v>50</v>
      </c>
      <c r="J113" s="40" t="s">
        <v>470</v>
      </c>
      <c r="K113" s="40" t="s">
        <v>471</v>
      </c>
      <c r="L113" s="40" t="s">
        <v>472</v>
      </c>
      <c r="M113" s="40" t="s">
        <v>392</v>
      </c>
      <c r="N113" s="40" t="s">
        <v>50</v>
      </c>
      <c r="O113" s="40" t="s">
        <v>473</v>
      </c>
      <c r="P113" s="40" t="s">
        <v>474</v>
      </c>
      <c r="Q113" s="40" t="s">
        <v>475</v>
      </c>
      <c r="R113" s="40" t="s">
        <v>402</v>
      </c>
      <c r="S113" s="40" t="s">
        <v>403</v>
      </c>
      <c r="T113" s="40" t="s">
        <v>626</v>
      </c>
      <c r="U113" s="40" t="s">
        <v>627</v>
      </c>
    </row>
    <row r="114" spans="1:21" ht="17.149999999999999" customHeight="1" x14ac:dyDescent="0.35">
      <c r="A114" s="40" t="s">
        <v>388</v>
      </c>
      <c r="B114" s="40" t="s">
        <v>389</v>
      </c>
      <c r="C114" s="40" t="s">
        <v>634</v>
      </c>
      <c r="D114" s="40" t="s">
        <v>635</v>
      </c>
      <c r="E114" s="40" t="s">
        <v>1122</v>
      </c>
      <c r="F114" s="40" t="s">
        <v>1123</v>
      </c>
      <c r="G114" s="40" t="s">
        <v>396</v>
      </c>
      <c r="H114" s="40" t="s">
        <v>1551</v>
      </c>
      <c r="I114" s="40" t="s">
        <v>49</v>
      </c>
      <c r="J114" s="40" t="s">
        <v>406</v>
      </c>
      <c r="K114" s="40" t="s">
        <v>407</v>
      </c>
      <c r="L114" s="40" t="s">
        <v>408</v>
      </c>
      <c r="M114" s="40" t="s">
        <v>392</v>
      </c>
      <c r="N114" s="40" t="s">
        <v>409</v>
      </c>
      <c r="O114" s="40" t="s">
        <v>410</v>
      </c>
      <c r="P114" s="40" t="s">
        <v>74</v>
      </c>
      <c r="Q114" s="40" t="s">
        <v>411</v>
      </c>
      <c r="R114" s="40" t="s">
        <v>402</v>
      </c>
      <c r="S114" s="40" t="s">
        <v>403</v>
      </c>
      <c r="T114" s="40" t="s">
        <v>626</v>
      </c>
      <c r="U114" s="40" t="s">
        <v>627</v>
      </c>
    </row>
    <row r="115" spans="1:21" ht="17.149999999999999" customHeight="1" x14ac:dyDescent="0.35">
      <c r="A115" s="40" t="s">
        <v>388</v>
      </c>
      <c r="B115" s="40" t="s">
        <v>389</v>
      </c>
      <c r="C115" s="40" t="s">
        <v>634</v>
      </c>
      <c r="D115" s="40" t="s">
        <v>635</v>
      </c>
      <c r="E115" s="40" t="s">
        <v>1122</v>
      </c>
      <c r="F115" s="40" t="s">
        <v>1123</v>
      </c>
      <c r="G115" s="40" t="s">
        <v>396</v>
      </c>
      <c r="H115" s="40" t="s">
        <v>1551</v>
      </c>
      <c r="I115" s="40" t="s">
        <v>129</v>
      </c>
      <c r="J115" s="40" t="s">
        <v>492</v>
      </c>
      <c r="K115" s="40" t="s">
        <v>493</v>
      </c>
      <c r="L115" s="40" t="s">
        <v>494</v>
      </c>
      <c r="M115" s="40" t="s">
        <v>392</v>
      </c>
      <c r="N115" s="40" t="s">
        <v>100</v>
      </c>
      <c r="O115" s="40" t="s">
        <v>495</v>
      </c>
      <c r="P115" s="40" t="s">
        <v>97</v>
      </c>
      <c r="Q115" s="40" t="s">
        <v>496</v>
      </c>
      <c r="R115" s="40" t="s">
        <v>402</v>
      </c>
      <c r="S115" s="40" t="s">
        <v>403</v>
      </c>
      <c r="T115" s="40" t="s">
        <v>626</v>
      </c>
      <c r="U115" s="40" t="s">
        <v>627</v>
      </c>
    </row>
    <row r="116" spans="1:21" ht="17.149999999999999" customHeight="1" x14ac:dyDescent="0.35">
      <c r="A116" s="40" t="s">
        <v>388</v>
      </c>
      <c r="B116" s="40" t="s">
        <v>389</v>
      </c>
      <c r="C116" s="40" t="s">
        <v>634</v>
      </c>
      <c r="D116" s="40" t="s">
        <v>635</v>
      </c>
      <c r="E116" s="40" t="s">
        <v>1122</v>
      </c>
      <c r="F116" s="40" t="s">
        <v>1123</v>
      </c>
      <c r="G116" s="40" t="s">
        <v>396</v>
      </c>
      <c r="H116" s="40" t="s">
        <v>1551</v>
      </c>
      <c r="I116" s="40" t="s">
        <v>104</v>
      </c>
      <c r="J116" s="40" t="s">
        <v>510</v>
      </c>
      <c r="K116" s="40" t="s">
        <v>511</v>
      </c>
      <c r="L116" s="40" t="s">
        <v>512</v>
      </c>
      <c r="M116" s="40" t="s">
        <v>392</v>
      </c>
      <c r="N116" s="40" t="s">
        <v>104</v>
      </c>
      <c r="O116" s="40" t="s">
        <v>513</v>
      </c>
      <c r="P116" s="40" t="s">
        <v>514</v>
      </c>
      <c r="Q116" s="40" t="s">
        <v>515</v>
      </c>
      <c r="R116" s="40" t="s">
        <v>402</v>
      </c>
      <c r="S116" s="40" t="s">
        <v>403</v>
      </c>
      <c r="T116" s="40" t="s">
        <v>626</v>
      </c>
      <c r="U116" s="40" t="s">
        <v>627</v>
      </c>
    </row>
    <row r="117" spans="1:21" ht="17.149999999999999" customHeight="1" x14ac:dyDescent="0.35">
      <c r="A117" s="40" t="s">
        <v>388</v>
      </c>
      <c r="B117" s="40" t="s">
        <v>389</v>
      </c>
      <c r="C117" s="40" t="s">
        <v>634</v>
      </c>
      <c r="D117" s="40" t="s">
        <v>635</v>
      </c>
      <c r="E117" s="40" t="s">
        <v>1122</v>
      </c>
      <c r="F117" s="40" t="s">
        <v>1123</v>
      </c>
      <c r="G117" s="40" t="s">
        <v>396</v>
      </c>
      <c r="H117" s="40" t="s">
        <v>1551</v>
      </c>
      <c r="I117" s="40" t="s">
        <v>1566</v>
      </c>
      <c r="J117" s="40" t="s">
        <v>1567</v>
      </c>
      <c r="K117" s="40" t="s">
        <v>511</v>
      </c>
      <c r="L117" s="40" t="s">
        <v>512</v>
      </c>
      <c r="M117" s="40" t="s">
        <v>392</v>
      </c>
      <c r="N117" s="40" t="s">
        <v>104</v>
      </c>
      <c r="O117" s="40" t="s">
        <v>513</v>
      </c>
      <c r="P117" s="40" t="s">
        <v>514</v>
      </c>
      <c r="Q117" s="40" t="s">
        <v>515</v>
      </c>
      <c r="R117" s="40" t="s">
        <v>402</v>
      </c>
      <c r="S117" s="40" t="s">
        <v>403</v>
      </c>
      <c r="T117" s="40" t="s">
        <v>626</v>
      </c>
      <c r="U117" s="40" t="s">
        <v>627</v>
      </c>
    </row>
    <row r="118" spans="1:21" ht="17.149999999999999" customHeight="1" x14ac:dyDescent="0.35">
      <c r="A118" s="40" t="s">
        <v>388</v>
      </c>
      <c r="B118" s="40" t="s">
        <v>389</v>
      </c>
      <c r="C118" s="40" t="s">
        <v>634</v>
      </c>
      <c r="D118" s="40" t="s">
        <v>635</v>
      </c>
      <c r="E118" s="40" t="s">
        <v>1122</v>
      </c>
      <c r="F118" s="40" t="s">
        <v>1123</v>
      </c>
      <c r="G118" s="40" t="s">
        <v>396</v>
      </c>
      <c r="H118" s="40" t="s">
        <v>1551</v>
      </c>
      <c r="I118" s="40" t="s">
        <v>112</v>
      </c>
      <c r="J118" s="40" t="s">
        <v>636</v>
      </c>
      <c r="K118" s="40" t="s">
        <v>637</v>
      </c>
      <c r="L118" s="40" t="s">
        <v>519</v>
      </c>
      <c r="M118" s="40" t="s">
        <v>392</v>
      </c>
      <c r="N118" s="40" t="s">
        <v>105</v>
      </c>
      <c r="O118" s="40" t="s">
        <v>520</v>
      </c>
      <c r="P118" s="40" t="s">
        <v>638</v>
      </c>
      <c r="Q118" s="40" t="s">
        <v>639</v>
      </c>
      <c r="R118" s="40" t="s">
        <v>402</v>
      </c>
      <c r="S118" s="40" t="s">
        <v>403</v>
      </c>
      <c r="T118" s="40" t="s">
        <v>626</v>
      </c>
      <c r="U118" s="40" t="s">
        <v>627</v>
      </c>
    </row>
    <row r="119" spans="1:21" ht="17.149999999999999" customHeight="1" x14ac:dyDescent="0.35">
      <c r="A119" s="40" t="s">
        <v>388</v>
      </c>
      <c r="B119" s="40" t="s">
        <v>389</v>
      </c>
      <c r="C119" s="40" t="s">
        <v>634</v>
      </c>
      <c r="D119" s="40" t="s">
        <v>635</v>
      </c>
      <c r="E119" s="40" t="s">
        <v>1122</v>
      </c>
      <c r="F119" s="40" t="s">
        <v>1123</v>
      </c>
      <c r="G119" s="40" t="s">
        <v>396</v>
      </c>
      <c r="H119" s="40" t="s">
        <v>1551</v>
      </c>
      <c r="I119" s="40" t="s">
        <v>123</v>
      </c>
      <c r="J119" s="40" t="s">
        <v>913</v>
      </c>
      <c r="K119" s="40" t="s">
        <v>914</v>
      </c>
      <c r="L119" s="40" t="s">
        <v>915</v>
      </c>
      <c r="M119" s="40" t="s">
        <v>445</v>
      </c>
      <c r="N119" s="40" t="s">
        <v>123</v>
      </c>
      <c r="O119" s="40" t="s">
        <v>916</v>
      </c>
      <c r="P119" s="40" t="s">
        <v>917</v>
      </c>
      <c r="Q119" s="40" t="s">
        <v>918</v>
      </c>
      <c r="R119" s="40" t="s">
        <v>402</v>
      </c>
      <c r="S119" s="40" t="s">
        <v>403</v>
      </c>
      <c r="T119" s="40" t="s">
        <v>626</v>
      </c>
      <c r="U119" s="40" t="s">
        <v>627</v>
      </c>
    </row>
    <row r="120" spans="1:21" ht="17.149999999999999" customHeight="1" x14ac:dyDescent="0.35">
      <c r="A120" s="40" t="s">
        <v>388</v>
      </c>
      <c r="B120" s="40" t="s">
        <v>389</v>
      </c>
      <c r="C120" s="40" t="s">
        <v>634</v>
      </c>
      <c r="D120" s="40" t="s">
        <v>635</v>
      </c>
      <c r="E120" s="40" t="s">
        <v>1122</v>
      </c>
      <c r="F120" s="40" t="s">
        <v>1123</v>
      </c>
      <c r="G120" s="40" t="s">
        <v>418</v>
      </c>
      <c r="H120" s="40" t="s">
        <v>1552</v>
      </c>
      <c r="I120" s="40" t="s">
        <v>646</v>
      </c>
      <c r="J120" s="40" t="s">
        <v>647</v>
      </c>
      <c r="K120" s="40" t="s">
        <v>648</v>
      </c>
      <c r="L120" s="40" t="s">
        <v>649</v>
      </c>
      <c r="M120" s="40" t="s">
        <v>1563</v>
      </c>
      <c r="N120" s="40" t="s">
        <v>91</v>
      </c>
      <c r="O120" s="40" t="s">
        <v>650</v>
      </c>
      <c r="P120" s="40" t="s">
        <v>651</v>
      </c>
      <c r="Q120" s="40" t="s">
        <v>652</v>
      </c>
      <c r="R120" s="40" t="s">
        <v>402</v>
      </c>
      <c r="S120" s="40" t="s">
        <v>403</v>
      </c>
      <c r="T120" s="40" t="s">
        <v>626</v>
      </c>
      <c r="U120" s="40" t="s">
        <v>627</v>
      </c>
    </row>
    <row r="121" spans="1:21" ht="17.149999999999999" customHeight="1" x14ac:dyDescent="0.35">
      <c r="A121" s="40" t="s">
        <v>388</v>
      </c>
      <c r="B121" s="40" t="s">
        <v>389</v>
      </c>
      <c r="C121" s="40" t="s">
        <v>653</v>
      </c>
      <c r="D121" s="40" t="s">
        <v>654</v>
      </c>
      <c r="E121" s="40" t="s">
        <v>1124</v>
      </c>
      <c r="F121" s="40" t="s">
        <v>1119</v>
      </c>
      <c r="G121" s="40" t="s">
        <v>396</v>
      </c>
      <c r="H121" s="40" t="s">
        <v>1551</v>
      </c>
      <c r="I121" s="40" t="s">
        <v>49</v>
      </c>
      <c r="J121" s="40" t="s">
        <v>406</v>
      </c>
      <c r="K121" s="40" t="s">
        <v>407</v>
      </c>
      <c r="L121" s="40" t="s">
        <v>408</v>
      </c>
      <c r="M121" s="40" t="s">
        <v>392</v>
      </c>
      <c r="N121" s="40" t="s">
        <v>409</v>
      </c>
      <c r="O121" s="40" t="s">
        <v>410</v>
      </c>
      <c r="P121" s="40" t="s">
        <v>74</v>
      </c>
      <c r="Q121" s="40" t="s">
        <v>411</v>
      </c>
      <c r="R121" s="40" t="s">
        <v>402</v>
      </c>
      <c r="S121" s="40" t="s">
        <v>403</v>
      </c>
      <c r="T121" s="40" t="s">
        <v>612</v>
      </c>
      <c r="U121" s="40" t="s">
        <v>613</v>
      </c>
    </row>
    <row r="122" spans="1:21" ht="17.149999999999999" customHeight="1" x14ac:dyDescent="0.35">
      <c r="A122" s="40" t="s">
        <v>388</v>
      </c>
      <c r="B122" s="40" t="s">
        <v>389</v>
      </c>
      <c r="C122" s="40" t="s">
        <v>653</v>
      </c>
      <c r="D122" s="40" t="s">
        <v>654</v>
      </c>
      <c r="E122" s="40" t="s">
        <v>1124</v>
      </c>
      <c r="F122" s="40" t="s">
        <v>1119</v>
      </c>
      <c r="G122" s="40" t="s">
        <v>396</v>
      </c>
      <c r="H122" s="40" t="s">
        <v>1551</v>
      </c>
      <c r="I122" s="40" t="s">
        <v>94</v>
      </c>
      <c r="J122" s="40" t="s">
        <v>655</v>
      </c>
      <c r="K122" s="40" t="s">
        <v>656</v>
      </c>
      <c r="L122" s="40" t="s">
        <v>657</v>
      </c>
      <c r="M122" s="40" t="s">
        <v>405</v>
      </c>
      <c r="N122" s="40" t="s">
        <v>94</v>
      </c>
      <c r="O122" s="40" t="s">
        <v>658</v>
      </c>
      <c r="P122" s="40" t="s">
        <v>659</v>
      </c>
      <c r="Q122" s="40" t="s">
        <v>660</v>
      </c>
      <c r="R122" s="40" t="s">
        <v>402</v>
      </c>
      <c r="S122" s="40" t="s">
        <v>403</v>
      </c>
      <c r="T122" s="40" t="s">
        <v>612</v>
      </c>
      <c r="U122" s="40" t="s">
        <v>613</v>
      </c>
    </row>
    <row r="123" spans="1:21" ht="17.149999999999999" customHeight="1" x14ac:dyDescent="0.35">
      <c r="A123" s="40" t="s">
        <v>388</v>
      </c>
      <c r="B123" s="40" t="s">
        <v>389</v>
      </c>
      <c r="C123" s="40" t="s">
        <v>653</v>
      </c>
      <c r="D123" s="40" t="s">
        <v>654</v>
      </c>
      <c r="E123" s="40" t="s">
        <v>1124</v>
      </c>
      <c r="F123" s="40" t="s">
        <v>1119</v>
      </c>
      <c r="G123" s="40" t="s">
        <v>396</v>
      </c>
      <c r="H123" s="40" t="s">
        <v>1551</v>
      </c>
      <c r="I123" s="40" t="s">
        <v>131</v>
      </c>
      <c r="J123" s="40" t="s">
        <v>614</v>
      </c>
      <c r="K123" s="40" t="s">
        <v>615</v>
      </c>
      <c r="L123" s="40" t="s">
        <v>494</v>
      </c>
      <c r="M123" s="40" t="s">
        <v>392</v>
      </c>
      <c r="N123" s="40" t="s">
        <v>100</v>
      </c>
      <c r="O123" s="40" t="s">
        <v>495</v>
      </c>
      <c r="P123" s="40" t="s">
        <v>616</v>
      </c>
      <c r="Q123" s="40" t="s">
        <v>617</v>
      </c>
      <c r="R123" s="40" t="s">
        <v>402</v>
      </c>
      <c r="S123" s="40" t="s">
        <v>403</v>
      </c>
      <c r="T123" s="40" t="s">
        <v>612</v>
      </c>
      <c r="U123" s="40" t="s">
        <v>613</v>
      </c>
    </row>
    <row r="124" spans="1:21" ht="17.149999999999999" customHeight="1" x14ac:dyDescent="0.35">
      <c r="A124" s="40" t="s">
        <v>388</v>
      </c>
      <c r="B124" s="40" t="s">
        <v>389</v>
      </c>
      <c r="C124" s="40" t="s">
        <v>653</v>
      </c>
      <c r="D124" s="40" t="s">
        <v>654</v>
      </c>
      <c r="E124" s="40" t="s">
        <v>1124</v>
      </c>
      <c r="F124" s="40" t="s">
        <v>1119</v>
      </c>
      <c r="G124" s="40" t="s">
        <v>396</v>
      </c>
      <c r="H124" s="40" t="s">
        <v>1551</v>
      </c>
      <c r="I124" s="40" t="s">
        <v>98</v>
      </c>
      <c r="J124" s="40" t="s">
        <v>497</v>
      </c>
      <c r="K124" s="40" t="s">
        <v>498</v>
      </c>
      <c r="L124" s="40" t="s">
        <v>499</v>
      </c>
      <c r="M124" s="40" t="s">
        <v>392</v>
      </c>
      <c r="N124" s="40" t="s">
        <v>98</v>
      </c>
      <c r="O124" s="40" t="s">
        <v>500</v>
      </c>
      <c r="P124" s="40" t="s">
        <v>501</v>
      </c>
      <c r="Q124" s="40" t="s">
        <v>502</v>
      </c>
      <c r="R124" s="40" t="s">
        <v>402</v>
      </c>
      <c r="S124" s="40" t="s">
        <v>403</v>
      </c>
      <c r="T124" s="40" t="s">
        <v>612</v>
      </c>
      <c r="U124" s="40" t="s">
        <v>613</v>
      </c>
    </row>
    <row r="125" spans="1:21" ht="17.149999999999999" customHeight="1" x14ac:dyDescent="0.35">
      <c r="A125" s="40" t="s">
        <v>388</v>
      </c>
      <c r="B125" s="40" t="s">
        <v>389</v>
      </c>
      <c r="C125" s="40" t="s">
        <v>653</v>
      </c>
      <c r="D125" s="40" t="s">
        <v>654</v>
      </c>
      <c r="E125" s="40" t="s">
        <v>1124</v>
      </c>
      <c r="F125" s="40" t="s">
        <v>1119</v>
      </c>
      <c r="G125" s="40" t="s">
        <v>396</v>
      </c>
      <c r="H125" s="40" t="s">
        <v>1551</v>
      </c>
      <c r="I125" s="40" t="s">
        <v>503</v>
      </c>
      <c r="J125" s="40" t="s">
        <v>497</v>
      </c>
      <c r="K125" s="40" t="s">
        <v>498</v>
      </c>
      <c r="L125" s="40" t="s">
        <v>499</v>
      </c>
      <c r="M125" s="40" t="s">
        <v>395</v>
      </c>
      <c r="N125" s="40" t="s">
        <v>98</v>
      </c>
      <c r="O125" s="40" t="s">
        <v>500</v>
      </c>
      <c r="P125" s="40" t="s">
        <v>501</v>
      </c>
      <c r="Q125" s="40" t="s">
        <v>502</v>
      </c>
      <c r="R125" s="40" t="s">
        <v>402</v>
      </c>
      <c r="S125" s="40" t="s">
        <v>403</v>
      </c>
      <c r="T125" s="40" t="s">
        <v>612</v>
      </c>
      <c r="U125" s="40" t="s">
        <v>613</v>
      </c>
    </row>
    <row r="126" spans="1:21" ht="17.149999999999999" customHeight="1" x14ac:dyDescent="0.35">
      <c r="A126" s="40" t="s">
        <v>388</v>
      </c>
      <c r="B126" s="40" t="s">
        <v>389</v>
      </c>
      <c r="C126" s="40" t="s">
        <v>653</v>
      </c>
      <c r="D126" s="40" t="s">
        <v>654</v>
      </c>
      <c r="E126" s="40" t="s">
        <v>1124</v>
      </c>
      <c r="F126" s="40" t="s">
        <v>1119</v>
      </c>
      <c r="G126" s="40" t="s">
        <v>396</v>
      </c>
      <c r="H126" s="40" t="s">
        <v>1551</v>
      </c>
      <c r="I126" s="40" t="s">
        <v>113</v>
      </c>
      <c r="J126" s="40" t="s">
        <v>661</v>
      </c>
      <c r="K126" s="40" t="s">
        <v>662</v>
      </c>
      <c r="L126" s="40" t="s">
        <v>663</v>
      </c>
      <c r="M126" s="40" t="s">
        <v>392</v>
      </c>
      <c r="N126" s="40" t="s">
        <v>113</v>
      </c>
      <c r="O126" s="40" t="s">
        <v>664</v>
      </c>
      <c r="P126" s="40" t="s">
        <v>665</v>
      </c>
      <c r="Q126" s="40" t="s">
        <v>666</v>
      </c>
      <c r="R126" s="40" t="s">
        <v>402</v>
      </c>
      <c r="S126" s="40" t="s">
        <v>403</v>
      </c>
      <c r="T126" s="40" t="s">
        <v>612</v>
      </c>
      <c r="U126" s="40" t="s">
        <v>613</v>
      </c>
    </row>
    <row r="127" spans="1:21" ht="17.149999999999999" customHeight="1" x14ac:dyDescent="0.35">
      <c r="A127" s="40" t="s">
        <v>388</v>
      </c>
      <c r="B127" s="40" t="s">
        <v>389</v>
      </c>
      <c r="C127" s="40" t="s">
        <v>653</v>
      </c>
      <c r="D127" s="40" t="s">
        <v>654</v>
      </c>
      <c r="E127" s="40" t="s">
        <v>1124</v>
      </c>
      <c r="F127" s="40" t="s">
        <v>1119</v>
      </c>
      <c r="G127" s="40" t="s">
        <v>396</v>
      </c>
      <c r="H127" s="40" t="s">
        <v>1551</v>
      </c>
      <c r="I127" s="40" t="s">
        <v>516</v>
      </c>
      <c r="J127" s="40" t="s">
        <v>517</v>
      </c>
      <c r="K127" s="40" t="s">
        <v>518</v>
      </c>
      <c r="L127" s="40" t="s">
        <v>519</v>
      </c>
      <c r="M127" s="40" t="s">
        <v>392</v>
      </c>
      <c r="N127" s="40" t="s">
        <v>105</v>
      </c>
      <c r="O127" s="40" t="s">
        <v>520</v>
      </c>
      <c r="P127" s="40" t="s">
        <v>521</v>
      </c>
      <c r="Q127" s="40" t="s">
        <v>522</v>
      </c>
      <c r="R127" s="40" t="s">
        <v>402</v>
      </c>
      <c r="S127" s="40" t="s">
        <v>403</v>
      </c>
      <c r="T127" s="40" t="s">
        <v>612</v>
      </c>
      <c r="U127" s="40" t="s">
        <v>613</v>
      </c>
    </row>
    <row r="128" spans="1:21" ht="17.149999999999999" customHeight="1" x14ac:dyDescent="0.35">
      <c r="A128" s="40" t="s">
        <v>388</v>
      </c>
      <c r="B128" s="40" t="s">
        <v>389</v>
      </c>
      <c r="C128" s="40" t="s">
        <v>653</v>
      </c>
      <c r="D128" s="40" t="s">
        <v>654</v>
      </c>
      <c r="E128" s="40" t="s">
        <v>1124</v>
      </c>
      <c r="F128" s="40" t="s">
        <v>1119</v>
      </c>
      <c r="G128" s="40" t="s">
        <v>396</v>
      </c>
      <c r="H128" s="40" t="s">
        <v>1551</v>
      </c>
      <c r="I128" s="40" t="s">
        <v>592</v>
      </c>
      <c r="J128" s="40" t="s">
        <v>593</v>
      </c>
      <c r="K128" s="40" t="s">
        <v>594</v>
      </c>
      <c r="L128" s="40" t="s">
        <v>456</v>
      </c>
      <c r="M128" s="40" t="s">
        <v>405</v>
      </c>
      <c r="N128" s="40" t="s">
        <v>103</v>
      </c>
      <c r="O128" s="40" t="s">
        <v>457</v>
      </c>
      <c r="P128" s="40" t="s">
        <v>109</v>
      </c>
      <c r="Q128" s="40" t="s">
        <v>595</v>
      </c>
      <c r="R128" s="40" t="s">
        <v>402</v>
      </c>
      <c r="S128" s="40" t="s">
        <v>403</v>
      </c>
      <c r="T128" s="40" t="s">
        <v>612</v>
      </c>
      <c r="U128" s="40" t="s">
        <v>613</v>
      </c>
    </row>
    <row r="129" spans="1:21" ht="17.149999999999999" customHeight="1" x14ac:dyDescent="0.35">
      <c r="A129" s="40" t="s">
        <v>388</v>
      </c>
      <c r="B129" s="40" t="s">
        <v>389</v>
      </c>
      <c r="C129" s="40" t="s">
        <v>653</v>
      </c>
      <c r="D129" s="40" t="s">
        <v>654</v>
      </c>
      <c r="E129" s="40" t="s">
        <v>1124</v>
      </c>
      <c r="F129" s="40" t="s">
        <v>1119</v>
      </c>
      <c r="G129" s="40" t="s">
        <v>418</v>
      </c>
      <c r="H129" s="40" t="s">
        <v>1552</v>
      </c>
      <c r="I129" s="40" t="s">
        <v>37</v>
      </c>
      <c r="J129" s="40" t="s">
        <v>419</v>
      </c>
      <c r="K129" s="40" t="s">
        <v>420</v>
      </c>
      <c r="L129" s="40" t="s">
        <v>421</v>
      </c>
      <c r="M129" s="40" t="s">
        <v>405</v>
      </c>
      <c r="N129" s="40" t="s">
        <v>67</v>
      </c>
      <c r="O129" s="40" t="s">
        <v>422</v>
      </c>
      <c r="P129" s="40" t="s">
        <v>423</v>
      </c>
      <c r="Q129" s="40" t="s">
        <v>424</v>
      </c>
      <c r="R129" s="40" t="s">
        <v>402</v>
      </c>
      <c r="S129" s="40" t="s">
        <v>403</v>
      </c>
      <c r="T129" s="40" t="s">
        <v>612</v>
      </c>
      <c r="U129" s="40" t="s">
        <v>613</v>
      </c>
    </row>
    <row r="130" spans="1:21" ht="17.149999999999999" customHeight="1" x14ac:dyDescent="0.35">
      <c r="A130" s="40" t="s">
        <v>388</v>
      </c>
      <c r="B130" s="40" t="s">
        <v>389</v>
      </c>
      <c r="C130" s="40" t="s">
        <v>653</v>
      </c>
      <c r="D130" s="40" t="s">
        <v>654</v>
      </c>
      <c r="E130" s="40" t="s">
        <v>1124</v>
      </c>
      <c r="F130" s="40" t="s">
        <v>1119</v>
      </c>
      <c r="G130" s="40" t="s">
        <v>418</v>
      </c>
      <c r="H130" s="40" t="s">
        <v>1552</v>
      </c>
      <c r="I130" s="40" t="s">
        <v>43</v>
      </c>
      <c r="J130" s="40" t="s">
        <v>549</v>
      </c>
      <c r="K130" s="40" t="s">
        <v>550</v>
      </c>
      <c r="L130" s="40" t="s">
        <v>551</v>
      </c>
      <c r="M130" s="40" t="s">
        <v>405</v>
      </c>
      <c r="N130" s="40" t="s">
        <v>70</v>
      </c>
      <c r="O130" s="40" t="s">
        <v>552</v>
      </c>
      <c r="P130" s="40" t="s">
        <v>553</v>
      </c>
      <c r="Q130" s="40" t="s">
        <v>554</v>
      </c>
      <c r="R130" s="40" t="s">
        <v>402</v>
      </c>
      <c r="S130" s="40" t="s">
        <v>403</v>
      </c>
      <c r="T130" s="40" t="s">
        <v>612</v>
      </c>
      <c r="U130" s="40" t="s">
        <v>613</v>
      </c>
    </row>
    <row r="131" spans="1:21" ht="17.149999999999999" customHeight="1" x14ac:dyDescent="0.35">
      <c r="A131" s="40" t="s">
        <v>388</v>
      </c>
      <c r="B131" s="40" t="s">
        <v>389</v>
      </c>
      <c r="C131" s="40" t="s">
        <v>653</v>
      </c>
      <c r="D131" s="40" t="s">
        <v>654</v>
      </c>
      <c r="E131" s="40" t="s">
        <v>1124</v>
      </c>
      <c r="F131" s="40" t="s">
        <v>1119</v>
      </c>
      <c r="G131" s="40" t="s">
        <v>425</v>
      </c>
      <c r="H131" s="40" t="s">
        <v>1553</v>
      </c>
      <c r="I131" s="40" t="s">
        <v>596</v>
      </c>
      <c r="J131" s="40" t="s">
        <v>597</v>
      </c>
      <c r="K131" s="40" t="s">
        <v>598</v>
      </c>
      <c r="L131" s="40" t="s">
        <v>599</v>
      </c>
      <c r="M131" s="40" t="s">
        <v>392</v>
      </c>
      <c r="N131" s="40" t="s">
        <v>148</v>
      </c>
      <c r="O131" s="40" t="s">
        <v>600</v>
      </c>
      <c r="P131" s="40" t="s">
        <v>601</v>
      </c>
      <c r="Q131" s="40" t="s">
        <v>602</v>
      </c>
      <c r="R131" s="40" t="s">
        <v>402</v>
      </c>
      <c r="S131" s="40" t="s">
        <v>403</v>
      </c>
      <c r="T131" s="40" t="s">
        <v>612</v>
      </c>
      <c r="U131" s="40" t="s">
        <v>613</v>
      </c>
    </row>
    <row r="132" spans="1:21" ht="17.149999999999999" customHeight="1" x14ac:dyDescent="0.35">
      <c r="A132" s="40" t="s">
        <v>388</v>
      </c>
      <c r="B132" s="40" t="s">
        <v>389</v>
      </c>
      <c r="C132" s="40" t="s">
        <v>653</v>
      </c>
      <c r="D132" s="40" t="s">
        <v>654</v>
      </c>
      <c r="E132" s="40" t="s">
        <v>1124</v>
      </c>
      <c r="F132" s="40" t="s">
        <v>1119</v>
      </c>
      <c r="G132" s="40" t="s">
        <v>574</v>
      </c>
      <c r="H132" s="40" t="s">
        <v>1568</v>
      </c>
      <c r="I132" s="40" t="s">
        <v>44</v>
      </c>
      <c r="J132" s="40" t="s">
        <v>575</v>
      </c>
      <c r="K132" s="40" t="s">
        <v>576</v>
      </c>
      <c r="L132" s="40" t="s">
        <v>577</v>
      </c>
      <c r="M132" s="40" t="s">
        <v>392</v>
      </c>
      <c r="N132" s="40" t="s">
        <v>71</v>
      </c>
      <c r="O132" s="40" t="s">
        <v>578</v>
      </c>
      <c r="P132" s="40" t="s">
        <v>579</v>
      </c>
      <c r="Q132" s="40" t="s">
        <v>580</v>
      </c>
      <c r="R132" s="40" t="s">
        <v>402</v>
      </c>
      <c r="S132" s="40" t="s">
        <v>403</v>
      </c>
      <c r="T132" s="40" t="s">
        <v>612</v>
      </c>
      <c r="U132" s="40" t="s">
        <v>613</v>
      </c>
    </row>
    <row r="133" spans="1:21" ht="17.149999999999999" customHeight="1" x14ac:dyDescent="0.35">
      <c r="A133" s="40" t="s">
        <v>388</v>
      </c>
      <c r="B133" s="40" t="s">
        <v>389</v>
      </c>
      <c r="C133" s="40" t="s">
        <v>667</v>
      </c>
      <c r="D133" s="40" t="s">
        <v>668</v>
      </c>
      <c r="E133" s="40" t="s">
        <v>1125</v>
      </c>
      <c r="F133" s="40" t="s">
        <v>1108</v>
      </c>
      <c r="G133" s="40" t="s">
        <v>669</v>
      </c>
      <c r="H133" s="40" t="s">
        <v>1562</v>
      </c>
      <c r="I133" s="40" t="s">
        <v>670</v>
      </c>
      <c r="J133" s="40" t="s">
        <v>671</v>
      </c>
      <c r="K133" s="40" t="s">
        <v>672</v>
      </c>
      <c r="L133" s="40" t="s">
        <v>673</v>
      </c>
      <c r="M133" s="40" t="s">
        <v>395</v>
      </c>
      <c r="N133" s="40" t="s">
        <v>114</v>
      </c>
      <c r="O133" s="40" t="s">
        <v>674</v>
      </c>
      <c r="P133" s="40" t="s">
        <v>675</v>
      </c>
      <c r="Q133" s="40" t="s">
        <v>676</v>
      </c>
      <c r="R133" s="40" t="s">
        <v>402</v>
      </c>
      <c r="S133" s="40" t="s">
        <v>403</v>
      </c>
      <c r="T133" s="40" t="s">
        <v>462</v>
      </c>
      <c r="U133" s="40" t="s">
        <v>463</v>
      </c>
    </row>
    <row r="134" spans="1:21" ht="17.149999999999999" customHeight="1" x14ac:dyDescent="0.35">
      <c r="A134" s="40" t="s">
        <v>388</v>
      </c>
      <c r="B134" s="40" t="s">
        <v>389</v>
      </c>
      <c r="C134" s="40" t="s">
        <v>667</v>
      </c>
      <c r="D134" s="40" t="s">
        <v>668</v>
      </c>
      <c r="E134" s="40" t="s">
        <v>1125</v>
      </c>
      <c r="F134" s="40" t="s">
        <v>1108</v>
      </c>
      <c r="G134" s="40" t="s">
        <v>677</v>
      </c>
      <c r="H134" s="40" t="s">
        <v>1578</v>
      </c>
      <c r="I134" s="40" t="s">
        <v>678</v>
      </c>
      <c r="J134" s="40" t="s">
        <v>679</v>
      </c>
      <c r="K134" s="40" t="s">
        <v>680</v>
      </c>
      <c r="L134" s="40" t="s">
        <v>681</v>
      </c>
      <c r="M134" s="40" t="s">
        <v>392</v>
      </c>
      <c r="N134" s="40" t="s">
        <v>115</v>
      </c>
      <c r="O134" s="40" t="s">
        <v>682</v>
      </c>
      <c r="P134" s="40" t="s">
        <v>683</v>
      </c>
      <c r="Q134" s="40" t="s">
        <v>684</v>
      </c>
      <c r="R134" s="40" t="s">
        <v>402</v>
      </c>
      <c r="S134" s="40" t="s">
        <v>403</v>
      </c>
      <c r="T134" s="40" t="s">
        <v>462</v>
      </c>
      <c r="U134" s="40" t="s">
        <v>463</v>
      </c>
    </row>
    <row r="135" spans="1:21" ht="17.149999999999999" customHeight="1" x14ac:dyDescent="0.35">
      <c r="A135" s="40" t="s">
        <v>388</v>
      </c>
      <c r="B135" s="40" t="s">
        <v>389</v>
      </c>
      <c r="C135" s="40" t="s">
        <v>667</v>
      </c>
      <c r="D135" s="40" t="s">
        <v>668</v>
      </c>
      <c r="E135" s="40" t="s">
        <v>1125</v>
      </c>
      <c r="F135" s="40" t="s">
        <v>1108</v>
      </c>
      <c r="G135" s="40" t="s">
        <v>396</v>
      </c>
      <c r="H135" s="40" t="s">
        <v>1551</v>
      </c>
      <c r="I135" s="40" t="s">
        <v>30</v>
      </c>
      <c r="J135" s="40" t="s">
        <v>464</v>
      </c>
      <c r="K135" s="40" t="s">
        <v>465</v>
      </c>
      <c r="L135" s="40" t="s">
        <v>466</v>
      </c>
      <c r="M135" s="40" t="s">
        <v>392</v>
      </c>
      <c r="N135" s="40" t="s">
        <v>30</v>
      </c>
      <c r="O135" s="40" t="s">
        <v>467</v>
      </c>
      <c r="P135" s="40" t="s">
        <v>468</v>
      </c>
      <c r="Q135" s="40" t="s">
        <v>469</v>
      </c>
      <c r="R135" s="40" t="s">
        <v>402</v>
      </c>
      <c r="S135" s="40" t="s">
        <v>403</v>
      </c>
      <c r="T135" s="40" t="s">
        <v>462</v>
      </c>
      <c r="U135" s="40" t="s">
        <v>463</v>
      </c>
    </row>
    <row r="136" spans="1:21" ht="17.149999999999999" customHeight="1" x14ac:dyDescent="0.35">
      <c r="A136" s="40" t="s">
        <v>388</v>
      </c>
      <c r="B136" s="40" t="s">
        <v>389</v>
      </c>
      <c r="C136" s="40" t="s">
        <v>667</v>
      </c>
      <c r="D136" s="40" t="s">
        <v>668</v>
      </c>
      <c r="E136" s="40" t="s">
        <v>1125</v>
      </c>
      <c r="F136" s="40" t="s">
        <v>1108</v>
      </c>
      <c r="G136" s="40" t="s">
        <v>396</v>
      </c>
      <c r="H136" s="40" t="s">
        <v>1551</v>
      </c>
      <c r="I136" s="40" t="s">
        <v>98</v>
      </c>
      <c r="J136" s="40" t="s">
        <v>497</v>
      </c>
      <c r="K136" s="40" t="s">
        <v>498</v>
      </c>
      <c r="L136" s="40" t="s">
        <v>499</v>
      </c>
      <c r="M136" s="40" t="s">
        <v>392</v>
      </c>
      <c r="N136" s="40" t="s">
        <v>98</v>
      </c>
      <c r="O136" s="40" t="s">
        <v>500</v>
      </c>
      <c r="P136" s="40" t="s">
        <v>501</v>
      </c>
      <c r="Q136" s="40" t="s">
        <v>502</v>
      </c>
      <c r="R136" s="40" t="s">
        <v>402</v>
      </c>
      <c r="S136" s="40" t="s">
        <v>403</v>
      </c>
      <c r="T136" s="40" t="s">
        <v>462</v>
      </c>
      <c r="U136" s="40" t="s">
        <v>463</v>
      </c>
    </row>
    <row r="137" spans="1:21" ht="17.149999999999999" customHeight="1" x14ac:dyDescent="0.35">
      <c r="A137" s="40" t="s">
        <v>388</v>
      </c>
      <c r="B137" s="40" t="s">
        <v>389</v>
      </c>
      <c r="C137" s="40" t="s">
        <v>667</v>
      </c>
      <c r="D137" s="40" t="s">
        <v>668</v>
      </c>
      <c r="E137" s="40" t="s">
        <v>1125</v>
      </c>
      <c r="F137" s="40" t="s">
        <v>1108</v>
      </c>
      <c r="G137" s="40" t="s">
        <v>396</v>
      </c>
      <c r="H137" s="40" t="s">
        <v>1551</v>
      </c>
      <c r="I137" s="40" t="s">
        <v>503</v>
      </c>
      <c r="J137" s="40" t="s">
        <v>497</v>
      </c>
      <c r="K137" s="40" t="s">
        <v>498</v>
      </c>
      <c r="L137" s="40" t="s">
        <v>499</v>
      </c>
      <c r="M137" s="40" t="s">
        <v>395</v>
      </c>
      <c r="N137" s="40" t="s">
        <v>98</v>
      </c>
      <c r="O137" s="40" t="s">
        <v>500</v>
      </c>
      <c r="P137" s="40" t="s">
        <v>501</v>
      </c>
      <c r="Q137" s="40" t="s">
        <v>502</v>
      </c>
      <c r="R137" s="40" t="s">
        <v>402</v>
      </c>
      <c r="S137" s="40" t="s">
        <v>403</v>
      </c>
      <c r="T137" s="40" t="s">
        <v>462</v>
      </c>
      <c r="U137" s="40" t="s">
        <v>463</v>
      </c>
    </row>
    <row r="138" spans="1:21" ht="17.149999999999999" customHeight="1" x14ac:dyDescent="0.35">
      <c r="A138" s="40" t="s">
        <v>388</v>
      </c>
      <c r="B138" s="40" t="s">
        <v>389</v>
      </c>
      <c r="C138" s="40" t="s">
        <v>667</v>
      </c>
      <c r="D138" s="40" t="s">
        <v>668</v>
      </c>
      <c r="E138" s="40" t="s">
        <v>1125</v>
      </c>
      <c r="F138" s="40" t="s">
        <v>1108</v>
      </c>
      <c r="G138" s="40" t="s">
        <v>396</v>
      </c>
      <c r="H138" s="40" t="s">
        <v>1551</v>
      </c>
      <c r="I138" s="40" t="s">
        <v>685</v>
      </c>
      <c r="J138" s="40" t="s">
        <v>686</v>
      </c>
      <c r="K138" s="40" t="s">
        <v>687</v>
      </c>
      <c r="L138" s="40" t="s">
        <v>688</v>
      </c>
      <c r="M138" s="40" t="s">
        <v>392</v>
      </c>
      <c r="N138" s="40" t="s">
        <v>116</v>
      </c>
      <c r="O138" s="40" t="s">
        <v>689</v>
      </c>
      <c r="P138" s="40" t="s">
        <v>690</v>
      </c>
      <c r="Q138" s="40" t="s">
        <v>691</v>
      </c>
      <c r="R138" s="40" t="s">
        <v>402</v>
      </c>
      <c r="S138" s="40" t="s">
        <v>403</v>
      </c>
      <c r="T138" s="40" t="s">
        <v>462</v>
      </c>
      <c r="U138" s="40" t="s">
        <v>463</v>
      </c>
    </row>
    <row r="139" spans="1:21" ht="17.149999999999999" customHeight="1" x14ac:dyDescent="0.35">
      <c r="A139" s="40" t="s">
        <v>388</v>
      </c>
      <c r="B139" s="40" t="s">
        <v>389</v>
      </c>
      <c r="C139" s="40" t="s">
        <v>667</v>
      </c>
      <c r="D139" s="40" t="s">
        <v>668</v>
      </c>
      <c r="E139" s="40" t="s">
        <v>1125</v>
      </c>
      <c r="F139" s="40" t="s">
        <v>1108</v>
      </c>
      <c r="G139" s="40" t="s">
        <v>396</v>
      </c>
      <c r="H139" s="40" t="s">
        <v>1551</v>
      </c>
      <c r="I139" s="40" t="s">
        <v>516</v>
      </c>
      <c r="J139" s="40" t="s">
        <v>517</v>
      </c>
      <c r="K139" s="40" t="s">
        <v>518</v>
      </c>
      <c r="L139" s="40" t="s">
        <v>519</v>
      </c>
      <c r="M139" s="40" t="s">
        <v>392</v>
      </c>
      <c r="N139" s="40" t="s">
        <v>105</v>
      </c>
      <c r="O139" s="40" t="s">
        <v>520</v>
      </c>
      <c r="P139" s="40" t="s">
        <v>521</v>
      </c>
      <c r="Q139" s="40" t="s">
        <v>522</v>
      </c>
      <c r="R139" s="40" t="s">
        <v>402</v>
      </c>
      <c r="S139" s="40" t="s">
        <v>403</v>
      </c>
      <c r="T139" s="40" t="s">
        <v>462</v>
      </c>
      <c r="U139" s="40" t="s">
        <v>463</v>
      </c>
    </row>
    <row r="140" spans="1:21" ht="17.149999999999999" customHeight="1" x14ac:dyDescent="0.35">
      <c r="A140" s="40" t="s">
        <v>388</v>
      </c>
      <c r="B140" s="40" t="s">
        <v>389</v>
      </c>
      <c r="C140" s="40" t="s">
        <v>667</v>
      </c>
      <c r="D140" s="40" t="s">
        <v>668</v>
      </c>
      <c r="E140" s="40" t="s">
        <v>1125</v>
      </c>
      <c r="F140" s="40" t="s">
        <v>1108</v>
      </c>
      <c r="G140" s="40" t="s">
        <v>396</v>
      </c>
      <c r="H140" s="40" t="s">
        <v>1551</v>
      </c>
      <c r="I140" s="40" t="s">
        <v>117</v>
      </c>
      <c r="J140" s="40" t="s">
        <v>692</v>
      </c>
      <c r="K140" s="40" t="s">
        <v>693</v>
      </c>
      <c r="L140" s="40" t="s">
        <v>694</v>
      </c>
      <c r="M140" s="40" t="s">
        <v>405</v>
      </c>
      <c r="N140" s="40" t="s">
        <v>117</v>
      </c>
      <c r="O140" s="40" t="s">
        <v>695</v>
      </c>
      <c r="P140" s="40" t="s">
        <v>696</v>
      </c>
      <c r="Q140" s="40" t="s">
        <v>697</v>
      </c>
      <c r="R140" s="40" t="s">
        <v>402</v>
      </c>
      <c r="S140" s="40" t="s">
        <v>403</v>
      </c>
      <c r="T140" s="40" t="s">
        <v>462</v>
      </c>
      <c r="U140" s="40" t="s">
        <v>463</v>
      </c>
    </row>
    <row r="141" spans="1:21" ht="17.149999999999999" customHeight="1" x14ac:dyDescent="0.35">
      <c r="A141" s="40" t="s">
        <v>388</v>
      </c>
      <c r="B141" s="40" t="s">
        <v>389</v>
      </c>
      <c r="C141" s="40" t="s">
        <v>667</v>
      </c>
      <c r="D141" s="40" t="s">
        <v>668</v>
      </c>
      <c r="E141" s="40" t="s">
        <v>1125</v>
      </c>
      <c r="F141" s="40" t="s">
        <v>1108</v>
      </c>
      <c r="G141" s="40" t="s">
        <v>396</v>
      </c>
      <c r="H141" s="40" t="s">
        <v>1551</v>
      </c>
      <c r="I141" s="40" t="s">
        <v>523</v>
      </c>
      <c r="J141" s="40" t="s">
        <v>524</v>
      </c>
      <c r="K141" s="40" t="s">
        <v>525</v>
      </c>
      <c r="L141" s="40" t="s">
        <v>526</v>
      </c>
      <c r="M141" s="40" t="s">
        <v>392</v>
      </c>
      <c r="N141" s="40" t="s">
        <v>106</v>
      </c>
      <c r="O141" s="40" t="s">
        <v>527</v>
      </c>
      <c r="P141" s="40" t="s">
        <v>528</v>
      </c>
      <c r="Q141" s="40" t="s">
        <v>529</v>
      </c>
      <c r="R141" s="40" t="s">
        <v>402</v>
      </c>
      <c r="S141" s="40" t="s">
        <v>403</v>
      </c>
      <c r="T141" s="40" t="s">
        <v>462</v>
      </c>
      <c r="U141" s="40" t="s">
        <v>463</v>
      </c>
    </row>
    <row r="142" spans="1:21" ht="17.149999999999999" customHeight="1" x14ac:dyDescent="0.35">
      <c r="A142" s="40" t="s">
        <v>388</v>
      </c>
      <c r="B142" s="40" t="s">
        <v>389</v>
      </c>
      <c r="C142" s="40" t="s">
        <v>667</v>
      </c>
      <c r="D142" s="40" t="s">
        <v>668</v>
      </c>
      <c r="E142" s="40" t="s">
        <v>1125</v>
      </c>
      <c r="F142" s="40" t="s">
        <v>1108</v>
      </c>
      <c r="G142" s="40" t="s">
        <v>418</v>
      </c>
      <c r="H142" s="40" t="s">
        <v>1552</v>
      </c>
      <c r="I142" s="40" t="s">
        <v>37</v>
      </c>
      <c r="J142" s="40" t="s">
        <v>419</v>
      </c>
      <c r="K142" s="40" t="s">
        <v>420</v>
      </c>
      <c r="L142" s="40" t="s">
        <v>421</v>
      </c>
      <c r="M142" s="40" t="s">
        <v>405</v>
      </c>
      <c r="N142" s="40" t="s">
        <v>67</v>
      </c>
      <c r="O142" s="40" t="s">
        <v>422</v>
      </c>
      <c r="P142" s="40" t="s">
        <v>423</v>
      </c>
      <c r="Q142" s="40" t="s">
        <v>424</v>
      </c>
      <c r="R142" s="40" t="s">
        <v>402</v>
      </c>
      <c r="S142" s="40" t="s">
        <v>403</v>
      </c>
      <c r="T142" s="40" t="s">
        <v>462</v>
      </c>
      <c r="U142" s="40" t="s">
        <v>463</v>
      </c>
    </row>
    <row r="143" spans="1:21" ht="17.149999999999999" customHeight="1" x14ac:dyDescent="0.35">
      <c r="A143" s="40" t="s">
        <v>388</v>
      </c>
      <c r="B143" s="40" t="s">
        <v>389</v>
      </c>
      <c r="C143" s="40" t="s">
        <v>667</v>
      </c>
      <c r="D143" s="40" t="s">
        <v>668</v>
      </c>
      <c r="E143" s="40" t="s">
        <v>1125</v>
      </c>
      <c r="F143" s="40" t="s">
        <v>1108</v>
      </c>
      <c r="G143" s="40" t="s">
        <v>425</v>
      </c>
      <c r="H143" s="40" t="s">
        <v>1553</v>
      </c>
      <c r="I143" s="40" t="s">
        <v>426</v>
      </c>
      <c r="J143" s="40" t="s">
        <v>427</v>
      </c>
      <c r="K143" s="40" t="s">
        <v>428</v>
      </c>
      <c r="L143" s="40" t="s">
        <v>429</v>
      </c>
      <c r="M143" s="40" t="s">
        <v>392</v>
      </c>
      <c r="N143" s="40" t="s">
        <v>146</v>
      </c>
      <c r="O143" s="40" t="s">
        <v>430</v>
      </c>
      <c r="P143" s="40" t="s">
        <v>431</v>
      </c>
      <c r="Q143" s="40" t="s">
        <v>432</v>
      </c>
      <c r="R143" s="40" t="s">
        <v>402</v>
      </c>
      <c r="S143" s="40" t="s">
        <v>403</v>
      </c>
      <c r="T143" s="40" t="s">
        <v>462</v>
      </c>
      <c r="U143" s="40" t="s">
        <v>463</v>
      </c>
    </row>
    <row r="144" spans="1:21" ht="17.149999999999999" customHeight="1" x14ac:dyDescent="0.35">
      <c r="A144" s="40" t="s">
        <v>388</v>
      </c>
      <c r="B144" s="40" t="s">
        <v>389</v>
      </c>
      <c r="C144" s="40" t="s">
        <v>667</v>
      </c>
      <c r="D144" s="40" t="s">
        <v>668</v>
      </c>
      <c r="E144" s="40" t="s">
        <v>1125</v>
      </c>
      <c r="F144" s="40" t="s">
        <v>1108</v>
      </c>
      <c r="G144" s="40" t="s">
        <v>574</v>
      </c>
      <c r="H144" s="40" t="s">
        <v>1568</v>
      </c>
      <c r="I144" s="40" t="s">
        <v>44</v>
      </c>
      <c r="J144" s="40" t="s">
        <v>575</v>
      </c>
      <c r="K144" s="40" t="s">
        <v>576</v>
      </c>
      <c r="L144" s="40" t="s">
        <v>577</v>
      </c>
      <c r="M144" s="40" t="s">
        <v>392</v>
      </c>
      <c r="N144" s="40" t="s">
        <v>71</v>
      </c>
      <c r="O144" s="40" t="s">
        <v>578</v>
      </c>
      <c r="P144" s="40" t="s">
        <v>579</v>
      </c>
      <c r="Q144" s="40" t="s">
        <v>580</v>
      </c>
      <c r="R144" s="40" t="s">
        <v>402</v>
      </c>
      <c r="S144" s="40" t="s">
        <v>403</v>
      </c>
      <c r="T144" s="40" t="s">
        <v>462</v>
      </c>
      <c r="U144" s="40" t="s">
        <v>463</v>
      </c>
    </row>
    <row r="145" spans="1:21" ht="17.149999999999999" customHeight="1" x14ac:dyDescent="0.35">
      <c r="A145" s="40" t="s">
        <v>388</v>
      </c>
      <c r="B145" s="40" t="s">
        <v>389</v>
      </c>
      <c r="C145" s="40" t="s">
        <v>704</v>
      </c>
      <c r="D145" s="40" t="s">
        <v>705</v>
      </c>
      <c r="E145" s="40" t="s">
        <v>1126</v>
      </c>
      <c r="F145" s="40" t="s">
        <v>1099</v>
      </c>
      <c r="G145" s="40" t="s">
        <v>396</v>
      </c>
      <c r="H145" s="40" t="s">
        <v>1551</v>
      </c>
      <c r="I145" s="40" t="s">
        <v>404</v>
      </c>
      <c r="J145" s="40" t="s">
        <v>17</v>
      </c>
      <c r="K145" s="40" t="s">
        <v>397</v>
      </c>
      <c r="L145" s="40" t="s">
        <v>398</v>
      </c>
      <c r="M145" s="40" t="s">
        <v>405</v>
      </c>
      <c r="N145" s="40" t="s">
        <v>6</v>
      </c>
      <c r="O145" s="40" t="s">
        <v>399</v>
      </c>
      <c r="P145" s="40" t="s">
        <v>400</v>
      </c>
      <c r="Q145" s="40" t="s">
        <v>401</v>
      </c>
      <c r="R145" s="40" t="s">
        <v>402</v>
      </c>
      <c r="S145" s="40" t="s">
        <v>403</v>
      </c>
      <c r="T145" s="40" t="s">
        <v>393</v>
      </c>
      <c r="U145" s="40" t="s">
        <v>394</v>
      </c>
    </row>
    <row r="146" spans="1:21" ht="17.149999999999999" customHeight="1" x14ac:dyDescent="0.35">
      <c r="A146" s="40" t="s">
        <v>388</v>
      </c>
      <c r="B146" s="40" t="s">
        <v>389</v>
      </c>
      <c r="C146" s="40" t="s">
        <v>704</v>
      </c>
      <c r="D146" s="40" t="s">
        <v>705</v>
      </c>
      <c r="E146" s="40" t="s">
        <v>1126</v>
      </c>
      <c r="F146" s="40" t="s">
        <v>1099</v>
      </c>
      <c r="G146" s="40" t="s">
        <v>396</v>
      </c>
      <c r="H146" s="40" t="s">
        <v>1551</v>
      </c>
      <c r="I146" s="40" t="s">
        <v>49</v>
      </c>
      <c r="J146" s="40" t="s">
        <v>406</v>
      </c>
      <c r="K146" s="40" t="s">
        <v>407</v>
      </c>
      <c r="L146" s="40" t="s">
        <v>408</v>
      </c>
      <c r="M146" s="40" t="s">
        <v>392</v>
      </c>
      <c r="N146" s="40" t="s">
        <v>409</v>
      </c>
      <c r="O146" s="40" t="s">
        <v>410</v>
      </c>
      <c r="P146" s="40" t="s">
        <v>74</v>
      </c>
      <c r="Q146" s="40" t="s">
        <v>411</v>
      </c>
      <c r="R146" s="40" t="s">
        <v>402</v>
      </c>
      <c r="S146" s="40" t="s">
        <v>403</v>
      </c>
      <c r="T146" s="40" t="s">
        <v>393</v>
      </c>
      <c r="U146" s="40" t="s">
        <v>394</v>
      </c>
    </row>
    <row r="147" spans="1:21" ht="17.149999999999999" customHeight="1" x14ac:dyDescent="0.35">
      <c r="A147" s="40" t="s">
        <v>388</v>
      </c>
      <c r="B147" s="40" t="s">
        <v>389</v>
      </c>
      <c r="C147" s="40" t="s">
        <v>704</v>
      </c>
      <c r="D147" s="40" t="s">
        <v>705</v>
      </c>
      <c r="E147" s="40" t="s">
        <v>1126</v>
      </c>
      <c r="F147" s="40" t="s">
        <v>1099</v>
      </c>
      <c r="G147" s="40" t="s">
        <v>396</v>
      </c>
      <c r="H147" s="40" t="s">
        <v>1551</v>
      </c>
      <c r="I147" s="40" t="s">
        <v>93</v>
      </c>
      <c r="J147" s="40" t="s">
        <v>480</v>
      </c>
      <c r="K147" s="40" t="s">
        <v>481</v>
      </c>
      <c r="L147" s="40" t="s">
        <v>482</v>
      </c>
      <c r="M147" s="40" t="s">
        <v>392</v>
      </c>
      <c r="N147" s="40" t="s">
        <v>93</v>
      </c>
      <c r="O147" s="40" t="s">
        <v>483</v>
      </c>
      <c r="P147" s="40" t="s">
        <v>484</v>
      </c>
      <c r="Q147" s="40" t="s">
        <v>485</v>
      </c>
      <c r="R147" s="40" t="s">
        <v>402</v>
      </c>
      <c r="S147" s="40" t="s">
        <v>403</v>
      </c>
      <c r="T147" s="40" t="s">
        <v>393</v>
      </c>
      <c r="U147" s="40" t="s">
        <v>394</v>
      </c>
    </row>
    <row r="148" spans="1:21" ht="17.149999999999999" customHeight="1" x14ac:dyDescent="0.35">
      <c r="A148" s="40" t="s">
        <v>388</v>
      </c>
      <c r="B148" s="40" t="s">
        <v>389</v>
      </c>
      <c r="C148" s="40" t="s">
        <v>704</v>
      </c>
      <c r="D148" s="40" t="s">
        <v>705</v>
      </c>
      <c r="E148" s="40" t="s">
        <v>1126</v>
      </c>
      <c r="F148" s="40" t="s">
        <v>1099</v>
      </c>
      <c r="G148" s="40" t="s">
        <v>396</v>
      </c>
      <c r="H148" s="40" t="s">
        <v>1551</v>
      </c>
      <c r="I148" s="40" t="s">
        <v>1565</v>
      </c>
      <c r="J148" s="40" t="s">
        <v>480</v>
      </c>
      <c r="K148" s="40" t="s">
        <v>481</v>
      </c>
      <c r="L148" s="40" t="s">
        <v>482</v>
      </c>
      <c r="M148" s="40" t="s">
        <v>392</v>
      </c>
      <c r="N148" s="40" t="s">
        <v>93</v>
      </c>
      <c r="O148" s="40" t="s">
        <v>483</v>
      </c>
      <c r="P148" s="40" t="s">
        <v>484</v>
      </c>
      <c r="Q148" s="40" t="s">
        <v>485</v>
      </c>
      <c r="R148" s="40" t="s">
        <v>402</v>
      </c>
      <c r="S148" s="40" t="s">
        <v>403</v>
      </c>
      <c r="T148" s="40" t="s">
        <v>393</v>
      </c>
      <c r="U148" s="40" t="s">
        <v>394</v>
      </c>
    </row>
    <row r="149" spans="1:21" ht="17.149999999999999" customHeight="1" x14ac:dyDescent="0.35">
      <c r="A149" s="40" t="s">
        <v>388</v>
      </c>
      <c r="B149" s="40" t="s">
        <v>389</v>
      </c>
      <c r="C149" s="40" t="s">
        <v>704</v>
      </c>
      <c r="D149" s="40" t="s">
        <v>705</v>
      </c>
      <c r="E149" s="40" t="s">
        <v>1126</v>
      </c>
      <c r="F149" s="40" t="s">
        <v>1099</v>
      </c>
      <c r="G149" s="40" t="s">
        <v>396</v>
      </c>
      <c r="H149" s="40" t="s">
        <v>1551</v>
      </c>
      <c r="I149" s="40" t="s">
        <v>129</v>
      </c>
      <c r="J149" s="40" t="s">
        <v>492</v>
      </c>
      <c r="K149" s="40" t="s">
        <v>493</v>
      </c>
      <c r="L149" s="40" t="s">
        <v>494</v>
      </c>
      <c r="M149" s="40" t="s">
        <v>392</v>
      </c>
      <c r="N149" s="40" t="s">
        <v>100</v>
      </c>
      <c r="O149" s="40" t="s">
        <v>495</v>
      </c>
      <c r="P149" s="40" t="s">
        <v>97</v>
      </c>
      <c r="Q149" s="40" t="s">
        <v>496</v>
      </c>
      <c r="R149" s="40" t="s">
        <v>402</v>
      </c>
      <c r="S149" s="40" t="s">
        <v>403</v>
      </c>
      <c r="T149" s="40" t="s">
        <v>393</v>
      </c>
      <c r="U149" s="40" t="s">
        <v>394</v>
      </c>
    </row>
    <row r="150" spans="1:21" ht="17.149999999999999" customHeight="1" x14ac:dyDescent="0.35">
      <c r="A150" s="40" t="s">
        <v>388</v>
      </c>
      <c r="B150" s="40" t="s">
        <v>389</v>
      </c>
      <c r="C150" s="40" t="s">
        <v>704</v>
      </c>
      <c r="D150" s="40" t="s">
        <v>705</v>
      </c>
      <c r="E150" s="40" t="s">
        <v>1126</v>
      </c>
      <c r="F150" s="40" t="s">
        <v>1099</v>
      </c>
      <c r="G150" s="40" t="s">
        <v>396</v>
      </c>
      <c r="H150" s="40" t="s">
        <v>1551</v>
      </c>
      <c r="I150" s="40" t="s">
        <v>685</v>
      </c>
      <c r="J150" s="40" t="s">
        <v>686</v>
      </c>
      <c r="K150" s="40" t="s">
        <v>687</v>
      </c>
      <c r="L150" s="40" t="s">
        <v>688</v>
      </c>
      <c r="M150" s="40" t="s">
        <v>392</v>
      </c>
      <c r="N150" s="40" t="s">
        <v>116</v>
      </c>
      <c r="O150" s="40" t="s">
        <v>689</v>
      </c>
      <c r="P150" s="40" t="s">
        <v>690</v>
      </c>
      <c r="Q150" s="40" t="s">
        <v>691</v>
      </c>
      <c r="R150" s="40" t="s">
        <v>402</v>
      </c>
      <c r="S150" s="40" t="s">
        <v>403</v>
      </c>
      <c r="T150" s="40" t="s">
        <v>393</v>
      </c>
      <c r="U150" s="40" t="s">
        <v>394</v>
      </c>
    </row>
    <row r="151" spans="1:21" ht="17.149999999999999" customHeight="1" x14ac:dyDescent="0.35">
      <c r="A151" s="40" t="s">
        <v>388</v>
      </c>
      <c r="B151" s="40" t="s">
        <v>389</v>
      </c>
      <c r="C151" s="40" t="s">
        <v>704</v>
      </c>
      <c r="D151" s="40" t="s">
        <v>705</v>
      </c>
      <c r="E151" s="40" t="s">
        <v>1126</v>
      </c>
      <c r="F151" s="40" t="s">
        <v>1099</v>
      </c>
      <c r="G151" s="40" t="s">
        <v>396</v>
      </c>
      <c r="H151" s="40" t="s">
        <v>1551</v>
      </c>
      <c r="I151" s="40" t="s">
        <v>107</v>
      </c>
      <c r="J151" s="40" t="s">
        <v>530</v>
      </c>
      <c r="K151" s="40" t="s">
        <v>531</v>
      </c>
      <c r="L151" s="40" t="s">
        <v>532</v>
      </c>
      <c r="M151" s="40" t="s">
        <v>392</v>
      </c>
      <c r="N151" s="40" t="s">
        <v>107</v>
      </c>
      <c r="O151" s="40" t="s">
        <v>533</v>
      </c>
      <c r="P151" s="40" t="s">
        <v>534</v>
      </c>
      <c r="Q151" s="40" t="s">
        <v>535</v>
      </c>
      <c r="R151" s="40" t="s">
        <v>402</v>
      </c>
      <c r="S151" s="40" t="s">
        <v>403</v>
      </c>
      <c r="T151" s="40" t="s">
        <v>393</v>
      </c>
      <c r="U151" s="40" t="s">
        <v>394</v>
      </c>
    </row>
    <row r="152" spans="1:21" ht="17.149999999999999" customHeight="1" x14ac:dyDescent="0.35">
      <c r="A152" s="40" t="s">
        <v>388</v>
      </c>
      <c r="B152" s="40" t="s">
        <v>389</v>
      </c>
      <c r="C152" s="40" t="s">
        <v>704</v>
      </c>
      <c r="D152" s="40" t="s">
        <v>705</v>
      </c>
      <c r="E152" s="40" t="s">
        <v>1126</v>
      </c>
      <c r="F152" s="40" t="s">
        <v>1099</v>
      </c>
      <c r="G152" s="40" t="s">
        <v>418</v>
      </c>
      <c r="H152" s="40" t="s">
        <v>1552</v>
      </c>
      <c r="I152" s="40" t="s">
        <v>39</v>
      </c>
      <c r="J152" s="40" t="s">
        <v>712</v>
      </c>
      <c r="K152" s="40" t="s">
        <v>713</v>
      </c>
      <c r="L152" s="40" t="s">
        <v>714</v>
      </c>
      <c r="M152" s="40" t="s">
        <v>405</v>
      </c>
      <c r="N152" s="40" t="s">
        <v>68</v>
      </c>
      <c r="O152" s="40" t="s">
        <v>715</v>
      </c>
      <c r="P152" s="40" t="s">
        <v>716</v>
      </c>
      <c r="Q152" s="40" t="s">
        <v>717</v>
      </c>
      <c r="R152" s="40" t="s">
        <v>402</v>
      </c>
      <c r="S152" s="40" t="s">
        <v>403</v>
      </c>
      <c r="T152" s="40" t="s">
        <v>393</v>
      </c>
      <c r="U152" s="40" t="s">
        <v>394</v>
      </c>
    </row>
    <row r="153" spans="1:21" ht="17.149999999999999" customHeight="1" x14ac:dyDescent="0.35">
      <c r="A153" s="40" t="s">
        <v>388</v>
      </c>
      <c r="B153" s="40" t="s">
        <v>389</v>
      </c>
      <c r="C153" s="40" t="s">
        <v>704</v>
      </c>
      <c r="D153" s="40" t="s">
        <v>705</v>
      </c>
      <c r="E153" s="40" t="s">
        <v>1126</v>
      </c>
      <c r="F153" s="40" t="s">
        <v>1099</v>
      </c>
      <c r="G153" s="40" t="s">
        <v>418</v>
      </c>
      <c r="H153" s="40" t="s">
        <v>1552</v>
      </c>
      <c r="I153" s="40" t="s">
        <v>37</v>
      </c>
      <c r="J153" s="40" t="s">
        <v>419</v>
      </c>
      <c r="K153" s="40" t="s">
        <v>420</v>
      </c>
      <c r="L153" s="40" t="s">
        <v>421</v>
      </c>
      <c r="M153" s="40" t="s">
        <v>405</v>
      </c>
      <c r="N153" s="40" t="s">
        <v>67</v>
      </c>
      <c r="O153" s="40" t="s">
        <v>422</v>
      </c>
      <c r="P153" s="40" t="s">
        <v>423</v>
      </c>
      <c r="Q153" s="40" t="s">
        <v>424</v>
      </c>
      <c r="R153" s="40" t="s">
        <v>402</v>
      </c>
      <c r="S153" s="40" t="s">
        <v>403</v>
      </c>
      <c r="T153" s="40" t="s">
        <v>393</v>
      </c>
      <c r="U153" s="40" t="s">
        <v>394</v>
      </c>
    </row>
    <row r="154" spans="1:21" ht="17.149999999999999" customHeight="1" x14ac:dyDescent="0.35">
      <c r="A154" s="40" t="s">
        <v>388</v>
      </c>
      <c r="B154" s="40" t="s">
        <v>389</v>
      </c>
      <c r="C154" s="40" t="s">
        <v>704</v>
      </c>
      <c r="D154" s="40" t="s">
        <v>705</v>
      </c>
      <c r="E154" s="40" t="s">
        <v>1126</v>
      </c>
      <c r="F154" s="40" t="s">
        <v>1099</v>
      </c>
      <c r="G154" s="40" t="s">
        <v>434</v>
      </c>
      <c r="H154" s="40" t="s">
        <v>1554</v>
      </c>
      <c r="I154" s="40" t="s">
        <v>38</v>
      </c>
      <c r="J154" s="40" t="s">
        <v>435</v>
      </c>
      <c r="K154" s="40" t="s">
        <v>436</v>
      </c>
      <c r="L154" s="40" t="s">
        <v>437</v>
      </c>
      <c r="M154" s="40" t="s">
        <v>395</v>
      </c>
      <c r="N154" s="40" t="s">
        <v>38</v>
      </c>
      <c r="O154" s="40" t="s">
        <v>438</v>
      </c>
      <c r="P154" s="40" t="s">
        <v>439</v>
      </c>
      <c r="Q154" s="40" t="s">
        <v>440</v>
      </c>
      <c r="R154" s="40" t="s">
        <v>402</v>
      </c>
      <c r="S154" s="40" t="s">
        <v>403</v>
      </c>
      <c r="T154" s="40" t="s">
        <v>393</v>
      </c>
      <c r="U154" s="40" t="s">
        <v>394</v>
      </c>
    </row>
    <row r="155" spans="1:21" ht="17.149999999999999" customHeight="1" x14ac:dyDescent="0.35">
      <c r="A155" s="40" t="s">
        <v>388</v>
      </c>
      <c r="B155" s="40" t="s">
        <v>389</v>
      </c>
      <c r="C155" s="40" t="s">
        <v>718</v>
      </c>
      <c r="D155" s="40" t="s">
        <v>719</v>
      </c>
      <c r="E155" s="40" t="s">
        <v>1127</v>
      </c>
      <c r="F155" s="40" t="s">
        <v>1128</v>
      </c>
      <c r="G155" s="40" t="s">
        <v>396</v>
      </c>
      <c r="H155" s="40" t="s">
        <v>1551</v>
      </c>
      <c r="I155" s="40" t="s">
        <v>98</v>
      </c>
      <c r="J155" s="40" t="s">
        <v>497</v>
      </c>
      <c r="K155" s="40" t="s">
        <v>498</v>
      </c>
      <c r="L155" s="40" t="s">
        <v>499</v>
      </c>
      <c r="M155" s="40" t="s">
        <v>392</v>
      </c>
      <c r="N155" s="40" t="s">
        <v>98</v>
      </c>
      <c r="O155" s="40" t="s">
        <v>500</v>
      </c>
      <c r="P155" s="40" t="s">
        <v>501</v>
      </c>
      <c r="Q155" s="40" t="s">
        <v>502</v>
      </c>
      <c r="R155" s="40" t="s">
        <v>402</v>
      </c>
      <c r="S155" s="40" t="s">
        <v>403</v>
      </c>
      <c r="T155" s="40" t="s">
        <v>583</v>
      </c>
      <c r="U155" s="40" t="s">
        <v>584</v>
      </c>
    </row>
    <row r="156" spans="1:21" ht="17.149999999999999" customHeight="1" x14ac:dyDescent="0.35">
      <c r="A156" s="40" t="s">
        <v>388</v>
      </c>
      <c r="B156" s="40" t="s">
        <v>389</v>
      </c>
      <c r="C156" s="40" t="s">
        <v>718</v>
      </c>
      <c r="D156" s="40" t="s">
        <v>719</v>
      </c>
      <c r="E156" s="40" t="s">
        <v>1127</v>
      </c>
      <c r="F156" s="40" t="s">
        <v>1128</v>
      </c>
      <c r="G156" s="40" t="s">
        <v>396</v>
      </c>
      <c r="H156" s="40" t="s">
        <v>1551</v>
      </c>
      <c r="I156" s="40" t="s">
        <v>503</v>
      </c>
      <c r="J156" s="40" t="s">
        <v>497</v>
      </c>
      <c r="K156" s="40" t="s">
        <v>498</v>
      </c>
      <c r="L156" s="40" t="s">
        <v>499</v>
      </c>
      <c r="M156" s="40" t="s">
        <v>395</v>
      </c>
      <c r="N156" s="40" t="s">
        <v>98</v>
      </c>
      <c r="O156" s="40" t="s">
        <v>500</v>
      </c>
      <c r="P156" s="40" t="s">
        <v>501</v>
      </c>
      <c r="Q156" s="40" t="s">
        <v>502</v>
      </c>
      <c r="R156" s="40" t="s">
        <v>402</v>
      </c>
      <c r="S156" s="40" t="s">
        <v>403</v>
      </c>
      <c r="T156" s="40" t="s">
        <v>583</v>
      </c>
      <c r="U156" s="40" t="s">
        <v>584</v>
      </c>
    </row>
    <row r="157" spans="1:21" ht="17.149999999999999" customHeight="1" x14ac:dyDescent="0.35">
      <c r="A157" s="40" t="s">
        <v>388</v>
      </c>
      <c r="B157" s="40" t="s">
        <v>389</v>
      </c>
      <c r="C157" s="40" t="s">
        <v>718</v>
      </c>
      <c r="D157" s="40" t="s">
        <v>719</v>
      </c>
      <c r="E157" s="40" t="s">
        <v>1127</v>
      </c>
      <c r="F157" s="40" t="s">
        <v>1128</v>
      </c>
      <c r="G157" s="40" t="s">
        <v>396</v>
      </c>
      <c r="H157" s="40" t="s">
        <v>1551</v>
      </c>
      <c r="I157" s="40" t="s">
        <v>453</v>
      </c>
      <c r="J157" s="40" t="s">
        <v>454</v>
      </c>
      <c r="K157" s="40" t="s">
        <v>455</v>
      </c>
      <c r="L157" s="40" t="s">
        <v>456</v>
      </c>
      <c r="M157" s="40" t="s">
        <v>395</v>
      </c>
      <c r="N157" s="40" t="s">
        <v>103</v>
      </c>
      <c r="O157" s="40" t="s">
        <v>457</v>
      </c>
      <c r="P157" s="40" t="s">
        <v>458</v>
      </c>
      <c r="Q157" s="40" t="s">
        <v>459</v>
      </c>
      <c r="R157" s="40" t="s">
        <v>402</v>
      </c>
      <c r="S157" s="40" t="s">
        <v>403</v>
      </c>
      <c r="T157" s="40" t="s">
        <v>583</v>
      </c>
      <c r="U157" s="40" t="s">
        <v>584</v>
      </c>
    </row>
    <row r="158" spans="1:21" ht="17.149999999999999" customHeight="1" x14ac:dyDescent="0.35">
      <c r="A158" s="40" t="s">
        <v>388</v>
      </c>
      <c r="B158" s="40" t="s">
        <v>389</v>
      </c>
      <c r="C158" s="40" t="s">
        <v>718</v>
      </c>
      <c r="D158" s="40" t="s">
        <v>719</v>
      </c>
      <c r="E158" s="40" t="s">
        <v>1127</v>
      </c>
      <c r="F158" s="40" t="s">
        <v>1128</v>
      </c>
      <c r="G158" s="40" t="s">
        <v>396</v>
      </c>
      <c r="H158" s="40" t="s">
        <v>1551</v>
      </c>
      <c r="I158" s="40" t="s">
        <v>523</v>
      </c>
      <c r="J158" s="40" t="s">
        <v>524</v>
      </c>
      <c r="K158" s="40" t="s">
        <v>525</v>
      </c>
      <c r="L158" s="40" t="s">
        <v>526</v>
      </c>
      <c r="M158" s="40" t="s">
        <v>392</v>
      </c>
      <c r="N158" s="40" t="s">
        <v>106</v>
      </c>
      <c r="O158" s="40" t="s">
        <v>527</v>
      </c>
      <c r="P158" s="40" t="s">
        <v>528</v>
      </c>
      <c r="Q158" s="40" t="s">
        <v>529</v>
      </c>
      <c r="R158" s="40" t="s">
        <v>402</v>
      </c>
      <c r="S158" s="40" t="s">
        <v>403</v>
      </c>
      <c r="T158" s="40" t="s">
        <v>583</v>
      </c>
      <c r="U158" s="40" t="s">
        <v>584</v>
      </c>
    </row>
    <row r="159" spans="1:21" ht="17.149999999999999" customHeight="1" x14ac:dyDescent="0.35">
      <c r="A159" s="40" t="s">
        <v>388</v>
      </c>
      <c r="B159" s="40" t="s">
        <v>389</v>
      </c>
      <c r="C159" s="40" t="s">
        <v>718</v>
      </c>
      <c r="D159" s="40" t="s">
        <v>719</v>
      </c>
      <c r="E159" s="40" t="s">
        <v>1127</v>
      </c>
      <c r="F159" s="40" t="s">
        <v>1128</v>
      </c>
      <c r="G159" s="40" t="s">
        <v>396</v>
      </c>
      <c r="H159" s="40" t="s">
        <v>1551</v>
      </c>
      <c r="I159" s="40" t="s">
        <v>107</v>
      </c>
      <c r="J159" s="40" t="s">
        <v>530</v>
      </c>
      <c r="K159" s="40" t="s">
        <v>531</v>
      </c>
      <c r="L159" s="40" t="s">
        <v>532</v>
      </c>
      <c r="M159" s="40" t="s">
        <v>392</v>
      </c>
      <c r="N159" s="40" t="s">
        <v>107</v>
      </c>
      <c r="O159" s="40" t="s">
        <v>533</v>
      </c>
      <c r="P159" s="40" t="s">
        <v>534</v>
      </c>
      <c r="Q159" s="40" t="s">
        <v>535</v>
      </c>
      <c r="R159" s="40" t="s">
        <v>402</v>
      </c>
      <c r="S159" s="40" t="s">
        <v>403</v>
      </c>
      <c r="T159" s="40" t="s">
        <v>583</v>
      </c>
      <c r="U159" s="40" t="s">
        <v>584</v>
      </c>
    </row>
    <row r="160" spans="1:21" ht="17.149999999999999" customHeight="1" x14ac:dyDescent="0.35">
      <c r="A160" s="40" t="s">
        <v>388</v>
      </c>
      <c r="B160" s="40" t="s">
        <v>389</v>
      </c>
      <c r="C160" s="40" t="s">
        <v>718</v>
      </c>
      <c r="D160" s="40" t="s">
        <v>719</v>
      </c>
      <c r="E160" s="40" t="s">
        <v>1127</v>
      </c>
      <c r="F160" s="40" t="s">
        <v>1128</v>
      </c>
      <c r="G160" s="40" t="s">
        <v>396</v>
      </c>
      <c r="H160" s="40" t="s">
        <v>1551</v>
      </c>
      <c r="I160" s="40" t="s">
        <v>720</v>
      </c>
      <c r="J160" s="40" t="s">
        <v>721</v>
      </c>
      <c r="K160" s="40" t="s">
        <v>722</v>
      </c>
      <c r="L160" s="40" t="s">
        <v>723</v>
      </c>
      <c r="M160" s="40" t="s">
        <v>1563</v>
      </c>
      <c r="N160" s="40" t="s">
        <v>118</v>
      </c>
      <c r="O160" s="40" t="s">
        <v>724</v>
      </c>
      <c r="P160" s="40" t="s">
        <v>725</v>
      </c>
      <c r="Q160" s="40" t="s">
        <v>726</v>
      </c>
      <c r="R160" s="40" t="s">
        <v>402</v>
      </c>
      <c r="S160" s="40" t="s">
        <v>403</v>
      </c>
      <c r="T160" s="40" t="s">
        <v>583</v>
      </c>
      <c r="U160" s="40" t="s">
        <v>584</v>
      </c>
    </row>
    <row r="161" spans="1:21" ht="17.149999999999999" customHeight="1" x14ac:dyDescent="0.35">
      <c r="A161" s="40" t="s">
        <v>388</v>
      </c>
      <c r="B161" s="40" t="s">
        <v>389</v>
      </c>
      <c r="C161" s="40" t="s">
        <v>718</v>
      </c>
      <c r="D161" s="40" t="s">
        <v>719</v>
      </c>
      <c r="E161" s="40" t="s">
        <v>1127</v>
      </c>
      <c r="F161" s="40" t="s">
        <v>1128</v>
      </c>
      <c r="G161" s="40" t="s">
        <v>418</v>
      </c>
      <c r="H161" s="40" t="s">
        <v>1552</v>
      </c>
      <c r="I161" s="40" t="s">
        <v>40</v>
      </c>
      <c r="J161" s="40" t="s">
        <v>727</v>
      </c>
      <c r="K161" s="40" t="s">
        <v>728</v>
      </c>
      <c r="L161" s="40" t="s">
        <v>729</v>
      </c>
      <c r="M161" s="40" t="s">
        <v>405</v>
      </c>
      <c r="N161" s="40" t="s">
        <v>40</v>
      </c>
      <c r="O161" s="40" t="s">
        <v>730</v>
      </c>
      <c r="P161" s="40" t="s">
        <v>731</v>
      </c>
      <c r="Q161" s="40" t="s">
        <v>732</v>
      </c>
      <c r="R161" s="40" t="s">
        <v>402</v>
      </c>
      <c r="S161" s="40" t="s">
        <v>403</v>
      </c>
      <c r="T161" s="40" t="s">
        <v>583</v>
      </c>
      <c r="U161" s="40" t="s">
        <v>584</v>
      </c>
    </row>
    <row r="162" spans="1:21" ht="17.149999999999999" customHeight="1" x14ac:dyDescent="0.35">
      <c r="A162" s="40" t="s">
        <v>388</v>
      </c>
      <c r="B162" s="40" t="s">
        <v>389</v>
      </c>
      <c r="C162" s="40" t="s">
        <v>718</v>
      </c>
      <c r="D162" s="40" t="s">
        <v>719</v>
      </c>
      <c r="E162" s="40" t="s">
        <v>1127</v>
      </c>
      <c r="F162" s="40" t="s">
        <v>1128</v>
      </c>
      <c r="G162" s="40" t="s">
        <v>418</v>
      </c>
      <c r="H162" s="40" t="s">
        <v>1552</v>
      </c>
      <c r="I162" s="40" t="s">
        <v>54</v>
      </c>
      <c r="J162" s="40" t="s">
        <v>733</v>
      </c>
      <c r="K162" s="40" t="s">
        <v>734</v>
      </c>
      <c r="L162" s="40" t="s">
        <v>735</v>
      </c>
      <c r="M162" s="40" t="s">
        <v>392</v>
      </c>
      <c r="N162" s="40" t="s">
        <v>54</v>
      </c>
      <c r="O162" s="40" t="s">
        <v>736</v>
      </c>
      <c r="P162" s="40" t="s">
        <v>737</v>
      </c>
      <c r="Q162" s="40" t="s">
        <v>738</v>
      </c>
      <c r="R162" s="40" t="s">
        <v>402</v>
      </c>
      <c r="S162" s="40" t="s">
        <v>403</v>
      </c>
      <c r="T162" s="40" t="s">
        <v>583</v>
      </c>
      <c r="U162" s="40" t="s">
        <v>584</v>
      </c>
    </row>
    <row r="163" spans="1:21" ht="17.149999999999999" customHeight="1" x14ac:dyDescent="0.35">
      <c r="A163" s="40" t="s">
        <v>388</v>
      </c>
      <c r="B163" s="40" t="s">
        <v>389</v>
      </c>
      <c r="C163" s="40" t="s">
        <v>718</v>
      </c>
      <c r="D163" s="40" t="s">
        <v>719</v>
      </c>
      <c r="E163" s="40" t="s">
        <v>1127</v>
      </c>
      <c r="F163" s="40" t="s">
        <v>1128</v>
      </c>
      <c r="G163" s="40" t="s">
        <v>425</v>
      </c>
      <c r="H163" s="40" t="s">
        <v>1553</v>
      </c>
      <c r="I163" s="40" t="s">
        <v>426</v>
      </c>
      <c r="J163" s="40" t="s">
        <v>427</v>
      </c>
      <c r="K163" s="40" t="s">
        <v>428</v>
      </c>
      <c r="L163" s="40" t="s">
        <v>429</v>
      </c>
      <c r="M163" s="40" t="s">
        <v>392</v>
      </c>
      <c r="N163" s="40" t="s">
        <v>146</v>
      </c>
      <c r="O163" s="40" t="s">
        <v>430</v>
      </c>
      <c r="P163" s="40" t="s">
        <v>431</v>
      </c>
      <c r="Q163" s="40" t="s">
        <v>432</v>
      </c>
      <c r="R163" s="40" t="s">
        <v>402</v>
      </c>
      <c r="S163" s="40" t="s">
        <v>403</v>
      </c>
      <c r="T163" s="40" t="s">
        <v>583</v>
      </c>
      <c r="U163" s="40" t="s">
        <v>584</v>
      </c>
    </row>
    <row r="164" spans="1:21" ht="17.149999999999999" customHeight="1" x14ac:dyDescent="0.35">
      <c r="A164" s="40" t="s">
        <v>388</v>
      </c>
      <c r="B164" s="40" t="s">
        <v>389</v>
      </c>
      <c r="C164" s="40" t="s">
        <v>1129</v>
      </c>
      <c r="D164" s="40" t="s">
        <v>1130</v>
      </c>
      <c r="E164" s="40" t="s">
        <v>1131</v>
      </c>
      <c r="F164" s="40" t="s">
        <v>1132</v>
      </c>
      <c r="G164" s="40" t="s">
        <v>396</v>
      </c>
      <c r="H164" s="40" t="s">
        <v>1551</v>
      </c>
      <c r="I164" s="40" t="s">
        <v>30</v>
      </c>
      <c r="J164" s="40" t="s">
        <v>464</v>
      </c>
      <c r="K164" s="40" t="s">
        <v>465</v>
      </c>
      <c r="L164" s="40" t="s">
        <v>466</v>
      </c>
      <c r="M164" s="40" t="s">
        <v>392</v>
      </c>
      <c r="N164" s="40" t="s">
        <v>30</v>
      </c>
      <c r="O164" s="40" t="s">
        <v>467</v>
      </c>
      <c r="P164" s="40" t="s">
        <v>468</v>
      </c>
      <c r="Q164" s="40" t="s">
        <v>469</v>
      </c>
      <c r="R164" s="40" t="s">
        <v>402</v>
      </c>
      <c r="S164" s="40" t="s">
        <v>403</v>
      </c>
      <c r="T164" s="40" t="s">
        <v>1103</v>
      </c>
      <c r="U164" s="40" t="s">
        <v>1104</v>
      </c>
    </row>
    <row r="165" spans="1:21" ht="17.149999999999999" customHeight="1" x14ac:dyDescent="0.35">
      <c r="A165" s="40" t="s">
        <v>388</v>
      </c>
      <c r="B165" s="40" t="s">
        <v>389</v>
      </c>
      <c r="C165" s="40" t="s">
        <v>1129</v>
      </c>
      <c r="D165" s="40" t="s">
        <v>1130</v>
      </c>
      <c r="E165" s="40" t="s">
        <v>1131</v>
      </c>
      <c r="F165" s="40" t="s">
        <v>1132</v>
      </c>
      <c r="G165" s="40" t="s">
        <v>396</v>
      </c>
      <c r="H165" s="40" t="s">
        <v>1551</v>
      </c>
      <c r="I165" s="40" t="s">
        <v>51</v>
      </c>
      <c r="J165" s="40" t="s">
        <v>476</v>
      </c>
      <c r="K165" s="40" t="s">
        <v>477</v>
      </c>
      <c r="L165" s="40" t="s">
        <v>408</v>
      </c>
      <c r="M165" s="40" t="s">
        <v>392</v>
      </c>
      <c r="N165" s="40" t="s">
        <v>409</v>
      </c>
      <c r="O165" s="40" t="s">
        <v>410</v>
      </c>
      <c r="P165" s="40" t="s">
        <v>478</v>
      </c>
      <c r="Q165" s="40" t="s">
        <v>479</v>
      </c>
      <c r="R165" s="40" t="s">
        <v>402</v>
      </c>
      <c r="S165" s="40" t="s">
        <v>403</v>
      </c>
      <c r="T165" s="40" t="s">
        <v>1103</v>
      </c>
      <c r="U165" s="40" t="s">
        <v>1104</v>
      </c>
    </row>
    <row r="166" spans="1:21" ht="17.149999999999999" customHeight="1" x14ac:dyDescent="0.35">
      <c r="A166" s="40" t="s">
        <v>388</v>
      </c>
      <c r="B166" s="40" t="s">
        <v>389</v>
      </c>
      <c r="C166" s="40" t="s">
        <v>1129</v>
      </c>
      <c r="D166" s="40" t="s">
        <v>1130</v>
      </c>
      <c r="E166" s="40" t="s">
        <v>1131</v>
      </c>
      <c r="F166" s="40" t="s">
        <v>1132</v>
      </c>
      <c r="G166" s="40" t="s">
        <v>396</v>
      </c>
      <c r="H166" s="40" t="s">
        <v>1551</v>
      </c>
      <c r="I166" s="40" t="s">
        <v>98</v>
      </c>
      <c r="J166" s="40" t="s">
        <v>497</v>
      </c>
      <c r="K166" s="40" t="s">
        <v>498</v>
      </c>
      <c r="L166" s="40" t="s">
        <v>499</v>
      </c>
      <c r="M166" s="40" t="s">
        <v>392</v>
      </c>
      <c r="N166" s="40" t="s">
        <v>98</v>
      </c>
      <c r="O166" s="40" t="s">
        <v>500</v>
      </c>
      <c r="P166" s="40" t="s">
        <v>501</v>
      </c>
      <c r="Q166" s="40" t="s">
        <v>502</v>
      </c>
      <c r="R166" s="40" t="s">
        <v>402</v>
      </c>
      <c r="S166" s="40" t="s">
        <v>403</v>
      </c>
      <c r="T166" s="40" t="s">
        <v>1103</v>
      </c>
      <c r="U166" s="40" t="s">
        <v>1104</v>
      </c>
    </row>
    <row r="167" spans="1:21" ht="17.149999999999999" customHeight="1" x14ac:dyDescent="0.35">
      <c r="A167" s="40" t="s">
        <v>388</v>
      </c>
      <c r="B167" s="40" t="s">
        <v>389</v>
      </c>
      <c r="C167" s="40" t="s">
        <v>1129</v>
      </c>
      <c r="D167" s="40" t="s">
        <v>1130</v>
      </c>
      <c r="E167" s="40" t="s">
        <v>1131</v>
      </c>
      <c r="F167" s="40" t="s">
        <v>1132</v>
      </c>
      <c r="G167" s="40" t="s">
        <v>425</v>
      </c>
      <c r="H167" s="40" t="s">
        <v>1553</v>
      </c>
      <c r="I167" s="40" t="s">
        <v>426</v>
      </c>
      <c r="J167" s="40" t="s">
        <v>427</v>
      </c>
      <c r="K167" s="40" t="s">
        <v>428</v>
      </c>
      <c r="L167" s="40" t="s">
        <v>429</v>
      </c>
      <c r="M167" s="40" t="s">
        <v>392</v>
      </c>
      <c r="N167" s="40" t="s">
        <v>146</v>
      </c>
      <c r="O167" s="40" t="s">
        <v>430</v>
      </c>
      <c r="P167" s="40" t="s">
        <v>431</v>
      </c>
      <c r="Q167" s="40" t="s">
        <v>432</v>
      </c>
      <c r="R167" s="40" t="s">
        <v>402</v>
      </c>
      <c r="S167" s="40" t="s">
        <v>403</v>
      </c>
      <c r="T167" s="40" t="s">
        <v>1103</v>
      </c>
      <c r="U167" s="40" t="s">
        <v>1104</v>
      </c>
    </row>
    <row r="168" spans="1:21" ht="17.149999999999999" customHeight="1" x14ac:dyDescent="0.35">
      <c r="A168" s="40" t="s">
        <v>388</v>
      </c>
      <c r="B168" s="40" t="s">
        <v>389</v>
      </c>
      <c r="C168" s="40" t="s">
        <v>1129</v>
      </c>
      <c r="D168" s="40" t="s">
        <v>1130</v>
      </c>
      <c r="E168" s="40" t="s">
        <v>1131</v>
      </c>
      <c r="F168" s="40" t="s">
        <v>1132</v>
      </c>
      <c r="G168" s="40" t="s">
        <v>425</v>
      </c>
      <c r="H168" s="40" t="s">
        <v>1553</v>
      </c>
      <c r="I168" s="40" t="s">
        <v>596</v>
      </c>
      <c r="J168" s="40" t="s">
        <v>597</v>
      </c>
      <c r="K168" s="40" t="s">
        <v>598</v>
      </c>
      <c r="L168" s="40" t="s">
        <v>599</v>
      </c>
      <c r="M168" s="40" t="s">
        <v>392</v>
      </c>
      <c r="N168" s="40" t="s">
        <v>148</v>
      </c>
      <c r="O168" s="40" t="s">
        <v>600</v>
      </c>
      <c r="P168" s="40" t="s">
        <v>601</v>
      </c>
      <c r="Q168" s="40" t="s">
        <v>602</v>
      </c>
      <c r="R168" s="40" t="s">
        <v>402</v>
      </c>
      <c r="S168" s="40" t="s">
        <v>403</v>
      </c>
      <c r="T168" s="40" t="s">
        <v>1103</v>
      </c>
      <c r="U168" s="40" t="s">
        <v>1104</v>
      </c>
    </row>
    <row r="169" spans="1:21" ht="17.149999999999999" customHeight="1" x14ac:dyDescent="0.35">
      <c r="A169" s="40" t="s">
        <v>388</v>
      </c>
      <c r="B169" s="40" t="s">
        <v>389</v>
      </c>
      <c r="C169" s="40" t="s">
        <v>739</v>
      </c>
      <c r="D169" s="40" t="s">
        <v>740</v>
      </c>
      <c r="E169" s="40" t="s">
        <v>1133</v>
      </c>
      <c r="F169" s="40" t="s">
        <v>1134</v>
      </c>
      <c r="G169" s="40" t="s">
        <v>1555</v>
      </c>
      <c r="H169" s="40" t="s">
        <v>1556</v>
      </c>
      <c r="I169" s="40" t="s">
        <v>1557</v>
      </c>
      <c r="J169" s="40" t="s">
        <v>1558</v>
      </c>
      <c r="K169" s="40" t="s">
        <v>1559</v>
      </c>
      <c r="L169" s="40" t="s">
        <v>392</v>
      </c>
      <c r="M169" s="40" t="s">
        <v>392</v>
      </c>
      <c r="N169" s="40" t="s">
        <v>1560</v>
      </c>
      <c r="O169" s="40" t="s">
        <v>1560</v>
      </c>
      <c r="P169" s="40" t="s">
        <v>1561</v>
      </c>
      <c r="Q169" s="40" t="s">
        <v>1561</v>
      </c>
      <c r="R169" s="40" t="s">
        <v>402</v>
      </c>
      <c r="S169" s="40" t="s">
        <v>403</v>
      </c>
      <c r="T169" s="40" t="s">
        <v>626</v>
      </c>
      <c r="U169" s="40" t="s">
        <v>627</v>
      </c>
    </row>
    <row r="170" spans="1:21" ht="17.149999999999999" customHeight="1" x14ac:dyDescent="0.35">
      <c r="A170" s="40" t="s">
        <v>388</v>
      </c>
      <c r="B170" s="40" t="s">
        <v>389</v>
      </c>
      <c r="C170" s="40" t="s">
        <v>739</v>
      </c>
      <c r="D170" s="40" t="s">
        <v>740</v>
      </c>
      <c r="E170" s="40" t="s">
        <v>1133</v>
      </c>
      <c r="F170" s="40" t="s">
        <v>1134</v>
      </c>
      <c r="G170" s="40" t="s">
        <v>396</v>
      </c>
      <c r="H170" s="40" t="s">
        <v>1551</v>
      </c>
      <c r="I170" s="40" t="s">
        <v>51</v>
      </c>
      <c r="J170" s="40" t="s">
        <v>476</v>
      </c>
      <c r="K170" s="40" t="s">
        <v>477</v>
      </c>
      <c r="L170" s="40" t="s">
        <v>408</v>
      </c>
      <c r="M170" s="40" t="s">
        <v>392</v>
      </c>
      <c r="N170" s="40" t="s">
        <v>409</v>
      </c>
      <c r="O170" s="40" t="s">
        <v>410</v>
      </c>
      <c r="P170" s="40" t="s">
        <v>478</v>
      </c>
      <c r="Q170" s="40" t="s">
        <v>479</v>
      </c>
      <c r="R170" s="40" t="s">
        <v>402</v>
      </c>
      <c r="S170" s="40" t="s">
        <v>403</v>
      </c>
      <c r="T170" s="40" t="s">
        <v>626</v>
      </c>
      <c r="U170" s="40" t="s">
        <v>627</v>
      </c>
    </row>
    <row r="171" spans="1:21" ht="17.149999999999999" customHeight="1" x14ac:dyDescent="0.35">
      <c r="A171" s="40" t="s">
        <v>388</v>
      </c>
      <c r="B171" s="40" t="s">
        <v>389</v>
      </c>
      <c r="C171" s="40" t="s">
        <v>739</v>
      </c>
      <c r="D171" s="40" t="s">
        <v>740</v>
      </c>
      <c r="E171" s="40" t="s">
        <v>1133</v>
      </c>
      <c r="F171" s="40" t="s">
        <v>1134</v>
      </c>
      <c r="G171" s="40" t="s">
        <v>396</v>
      </c>
      <c r="H171" s="40" t="s">
        <v>1551</v>
      </c>
      <c r="I171" s="40" t="s">
        <v>95</v>
      </c>
      <c r="J171" s="40" t="s">
        <v>741</v>
      </c>
      <c r="K171" s="40" t="s">
        <v>742</v>
      </c>
      <c r="L171" s="40" t="s">
        <v>743</v>
      </c>
      <c r="M171" s="40" t="s">
        <v>392</v>
      </c>
      <c r="N171" s="40" t="s">
        <v>95</v>
      </c>
      <c r="O171" s="40" t="s">
        <v>744</v>
      </c>
      <c r="P171" s="40" t="s">
        <v>745</v>
      </c>
      <c r="Q171" s="40" t="s">
        <v>746</v>
      </c>
      <c r="R171" s="40" t="s">
        <v>402</v>
      </c>
      <c r="S171" s="40" t="s">
        <v>403</v>
      </c>
      <c r="T171" s="40" t="s">
        <v>626</v>
      </c>
      <c r="U171" s="40" t="s">
        <v>627</v>
      </c>
    </row>
    <row r="172" spans="1:21" ht="17.149999999999999" customHeight="1" x14ac:dyDescent="0.35">
      <c r="A172" s="40" t="s">
        <v>388</v>
      </c>
      <c r="B172" s="40" t="s">
        <v>389</v>
      </c>
      <c r="C172" s="40" t="s">
        <v>739</v>
      </c>
      <c r="D172" s="40" t="s">
        <v>740</v>
      </c>
      <c r="E172" s="40" t="s">
        <v>1133</v>
      </c>
      <c r="F172" s="40" t="s">
        <v>1134</v>
      </c>
      <c r="G172" s="40" t="s">
        <v>396</v>
      </c>
      <c r="H172" s="40" t="s">
        <v>1551</v>
      </c>
      <c r="I172" s="40" t="s">
        <v>131</v>
      </c>
      <c r="J172" s="40" t="s">
        <v>614</v>
      </c>
      <c r="K172" s="40" t="s">
        <v>615</v>
      </c>
      <c r="L172" s="40" t="s">
        <v>494</v>
      </c>
      <c r="M172" s="40" t="s">
        <v>392</v>
      </c>
      <c r="N172" s="40" t="s">
        <v>100</v>
      </c>
      <c r="O172" s="40" t="s">
        <v>495</v>
      </c>
      <c r="P172" s="40" t="s">
        <v>616</v>
      </c>
      <c r="Q172" s="40" t="s">
        <v>617</v>
      </c>
      <c r="R172" s="40" t="s">
        <v>402</v>
      </c>
      <c r="S172" s="40" t="s">
        <v>403</v>
      </c>
      <c r="T172" s="40" t="s">
        <v>626</v>
      </c>
      <c r="U172" s="40" t="s">
        <v>627</v>
      </c>
    </row>
    <row r="173" spans="1:21" ht="17.149999999999999" customHeight="1" x14ac:dyDescent="0.35">
      <c r="A173" s="40" t="s">
        <v>388</v>
      </c>
      <c r="B173" s="40" t="s">
        <v>389</v>
      </c>
      <c r="C173" s="40" t="s">
        <v>739</v>
      </c>
      <c r="D173" s="40" t="s">
        <v>740</v>
      </c>
      <c r="E173" s="40" t="s">
        <v>1133</v>
      </c>
      <c r="F173" s="40" t="s">
        <v>1134</v>
      </c>
      <c r="G173" s="40" t="s">
        <v>396</v>
      </c>
      <c r="H173" s="40" t="s">
        <v>1551</v>
      </c>
      <c r="I173" s="40" t="s">
        <v>110</v>
      </c>
      <c r="J173" s="40" t="s">
        <v>618</v>
      </c>
      <c r="K173" s="40" t="s">
        <v>619</v>
      </c>
      <c r="L173" s="40" t="s">
        <v>620</v>
      </c>
      <c r="M173" s="40" t="s">
        <v>405</v>
      </c>
      <c r="N173" s="40" t="s">
        <v>110</v>
      </c>
      <c r="O173" s="40" t="s">
        <v>621</v>
      </c>
      <c r="P173" s="40" t="s">
        <v>622</v>
      </c>
      <c r="Q173" s="40" t="s">
        <v>623</v>
      </c>
      <c r="R173" s="40" t="s">
        <v>402</v>
      </c>
      <c r="S173" s="40" t="s">
        <v>403</v>
      </c>
      <c r="T173" s="40" t="s">
        <v>626</v>
      </c>
      <c r="U173" s="40" t="s">
        <v>627</v>
      </c>
    </row>
    <row r="174" spans="1:21" ht="17.149999999999999" customHeight="1" x14ac:dyDescent="0.35">
      <c r="A174" s="40" t="s">
        <v>388</v>
      </c>
      <c r="B174" s="40" t="s">
        <v>389</v>
      </c>
      <c r="C174" s="40" t="s">
        <v>739</v>
      </c>
      <c r="D174" s="40" t="s">
        <v>740</v>
      </c>
      <c r="E174" s="40" t="s">
        <v>1133</v>
      </c>
      <c r="F174" s="40" t="s">
        <v>1134</v>
      </c>
      <c r="G174" s="40" t="s">
        <v>418</v>
      </c>
      <c r="H174" s="40" t="s">
        <v>1552</v>
      </c>
      <c r="I174" s="40" t="s">
        <v>53</v>
      </c>
      <c r="J174" s="40" t="s">
        <v>562</v>
      </c>
      <c r="K174" s="40" t="s">
        <v>563</v>
      </c>
      <c r="L174" s="40" t="s">
        <v>564</v>
      </c>
      <c r="M174" s="40" t="s">
        <v>405</v>
      </c>
      <c r="N174" s="40" t="s">
        <v>76</v>
      </c>
      <c r="O174" s="40" t="s">
        <v>565</v>
      </c>
      <c r="P174" s="40" t="s">
        <v>566</v>
      </c>
      <c r="Q174" s="40" t="s">
        <v>567</v>
      </c>
      <c r="R174" s="40" t="s">
        <v>402</v>
      </c>
      <c r="S174" s="40" t="s">
        <v>403</v>
      </c>
      <c r="T174" s="40" t="s">
        <v>626</v>
      </c>
      <c r="U174" s="40" t="s">
        <v>627</v>
      </c>
    </row>
    <row r="175" spans="1:21" ht="17.149999999999999" customHeight="1" x14ac:dyDescent="0.35">
      <c r="A175" s="40" t="s">
        <v>388</v>
      </c>
      <c r="B175" s="40" t="s">
        <v>389</v>
      </c>
      <c r="C175" s="40" t="s">
        <v>754</v>
      </c>
      <c r="D175" s="40" t="s">
        <v>755</v>
      </c>
      <c r="E175" s="40" t="s">
        <v>1135</v>
      </c>
      <c r="F175" s="40" t="s">
        <v>1136</v>
      </c>
      <c r="G175" s="40" t="s">
        <v>677</v>
      </c>
      <c r="H175" s="40" t="s">
        <v>1578</v>
      </c>
      <c r="I175" s="40" t="s">
        <v>678</v>
      </c>
      <c r="J175" s="40" t="s">
        <v>679</v>
      </c>
      <c r="K175" s="40" t="s">
        <v>680</v>
      </c>
      <c r="L175" s="40" t="s">
        <v>681</v>
      </c>
      <c r="M175" s="40" t="s">
        <v>392</v>
      </c>
      <c r="N175" s="40" t="s">
        <v>115</v>
      </c>
      <c r="O175" s="40" t="s">
        <v>682</v>
      </c>
      <c r="P175" s="40" t="s">
        <v>683</v>
      </c>
      <c r="Q175" s="40" t="s">
        <v>684</v>
      </c>
      <c r="R175" s="40" t="s">
        <v>402</v>
      </c>
      <c r="S175" s="40" t="s">
        <v>403</v>
      </c>
      <c r="T175" s="40" t="s">
        <v>583</v>
      </c>
      <c r="U175" s="40" t="s">
        <v>584</v>
      </c>
    </row>
    <row r="176" spans="1:21" ht="17.149999999999999" customHeight="1" x14ac:dyDescent="0.35">
      <c r="A176" s="40" t="s">
        <v>388</v>
      </c>
      <c r="B176" s="40" t="s">
        <v>389</v>
      </c>
      <c r="C176" s="40" t="s">
        <v>754</v>
      </c>
      <c r="D176" s="40" t="s">
        <v>755</v>
      </c>
      <c r="E176" s="40" t="s">
        <v>1135</v>
      </c>
      <c r="F176" s="40" t="s">
        <v>1136</v>
      </c>
      <c r="G176" s="40" t="s">
        <v>396</v>
      </c>
      <c r="H176" s="40" t="s">
        <v>1551</v>
      </c>
      <c r="I176" s="40" t="s">
        <v>30</v>
      </c>
      <c r="J176" s="40" t="s">
        <v>464</v>
      </c>
      <c r="K176" s="40" t="s">
        <v>465</v>
      </c>
      <c r="L176" s="40" t="s">
        <v>466</v>
      </c>
      <c r="M176" s="40" t="s">
        <v>392</v>
      </c>
      <c r="N176" s="40" t="s">
        <v>30</v>
      </c>
      <c r="O176" s="40" t="s">
        <v>467</v>
      </c>
      <c r="P176" s="40" t="s">
        <v>468</v>
      </c>
      <c r="Q176" s="40" t="s">
        <v>469</v>
      </c>
      <c r="R176" s="40" t="s">
        <v>402</v>
      </c>
      <c r="S176" s="40" t="s">
        <v>403</v>
      </c>
      <c r="T176" s="40" t="s">
        <v>583</v>
      </c>
      <c r="U176" s="40" t="s">
        <v>584</v>
      </c>
    </row>
    <row r="177" spans="1:21" ht="17.149999999999999" customHeight="1" x14ac:dyDescent="0.35">
      <c r="A177" s="40" t="s">
        <v>388</v>
      </c>
      <c r="B177" s="40" t="s">
        <v>389</v>
      </c>
      <c r="C177" s="40" t="s">
        <v>754</v>
      </c>
      <c r="D177" s="40" t="s">
        <v>755</v>
      </c>
      <c r="E177" s="40" t="s">
        <v>1135</v>
      </c>
      <c r="F177" s="40" t="s">
        <v>1136</v>
      </c>
      <c r="G177" s="40" t="s">
        <v>396</v>
      </c>
      <c r="H177" s="40" t="s">
        <v>1551</v>
      </c>
      <c r="I177" s="40" t="s">
        <v>31</v>
      </c>
      <c r="J177" s="40" t="s">
        <v>756</v>
      </c>
      <c r="K177" s="40" t="s">
        <v>757</v>
      </c>
      <c r="L177" s="40" t="s">
        <v>758</v>
      </c>
      <c r="M177" s="40" t="s">
        <v>405</v>
      </c>
      <c r="N177" s="40" t="s">
        <v>60</v>
      </c>
      <c r="O177" s="40" t="s">
        <v>759</v>
      </c>
      <c r="P177" s="40" t="s">
        <v>760</v>
      </c>
      <c r="Q177" s="40" t="s">
        <v>761</v>
      </c>
      <c r="R177" s="40" t="s">
        <v>402</v>
      </c>
      <c r="S177" s="40" t="s">
        <v>403</v>
      </c>
      <c r="T177" s="40" t="s">
        <v>583</v>
      </c>
      <c r="U177" s="40" t="s">
        <v>584</v>
      </c>
    </row>
    <row r="178" spans="1:21" ht="17.149999999999999" customHeight="1" x14ac:dyDescent="0.35">
      <c r="A178" s="40" t="s">
        <v>388</v>
      </c>
      <c r="B178" s="40" t="s">
        <v>389</v>
      </c>
      <c r="C178" s="40" t="s">
        <v>754</v>
      </c>
      <c r="D178" s="40" t="s">
        <v>755</v>
      </c>
      <c r="E178" s="40" t="s">
        <v>1135</v>
      </c>
      <c r="F178" s="40" t="s">
        <v>1136</v>
      </c>
      <c r="G178" s="40" t="s">
        <v>396</v>
      </c>
      <c r="H178" s="40" t="s">
        <v>1551</v>
      </c>
      <c r="I178" s="40" t="s">
        <v>49</v>
      </c>
      <c r="J178" s="40" t="s">
        <v>406</v>
      </c>
      <c r="K178" s="40" t="s">
        <v>407</v>
      </c>
      <c r="L178" s="40" t="s">
        <v>408</v>
      </c>
      <c r="M178" s="40" t="s">
        <v>392</v>
      </c>
      <c r="N178" s="40" t="s">
        <v>409</v>
      </c>
      <c r="O178" s="40" t="s">
        <v>410</v>
      </c>
      <c r="P178" s="40" t="s">
        <v>74</v>
      </c>
      <c r="Q178" s="40" t="s">
        <v>411</v>
      </c>
      <c r="R178" s="40" t="s">
        <v>402</v>
      </c>
      <c r="S178" s="40" t="s">
        <v>403</v>
      </c>
      <c r="T178" s="40" t="s">
        <v>583</v>
      </c>
      <c r="U178" s="40" t="s">
        <v>584</v>
      </c>
    </row>
    <row r="179" spans="1:21" ht="17.149999999999999" customHeight="1" x14ac:dyDescent="0.35">
      <c r="A179" s="40" t="s">
        <v>388</v>
      </c>
      <c r="B179" s="40" t="s">
        <v>389</v>
      </c>
      <c r="C179" s="40" t="s">
        <v>754</v>
      </c>
      <c r="D179" s="40" t="s">
        <v>755</v>
      </c>
      <c r="E179" s="40" t="s">
        <v>1135</v>
      </c>
      <c r="F179" s="40" t="s">
        <v>1136</v>
      </c>
      <c r="G179" s="40" t="s">
        <v>396</v>
      </c>
      <c r="H179" s="40" t="s">
        <v>1551</v>
      </c>
      <c r="I179" s="40" t="s">
        <v>55</v>
      </c>
      <c r="J179" s="40" t="s">
        <v>762</v>
      </c>
      <c r="K179" s="40" t="s">
        <v>763</v>
      </c>
      <c r="L179" s="40" t="s">
        <v>764</v>
      </c>
      <c r="M179" s="40" t="s">
        <v>405</v>
      </c>
      <c r="N179" s="40" t="s">
        <v>77</v>
      </c>
      <c r="O179" s="40" t="s">
        <v>765</v>
      </c>
      <c r="P179" s="40" t="s">
        <v>766</v>
      </c>
      <c r="Q179" s="40" t="s">
        <v>767</v>
      </c>
      <c r="R179" s="40" t="s">
        <v>402</v>
      </c>
      <c r="S179" s="40" t="s">
        <v>403</v>
      </c>
      <c r="T179" s="40" t="s">
        <v>583</v>
      </c>
      <c r="U179" s="40" t="s">
        <v>584</v>
      </c>
    </row>
    <row r="180" spans="1:21" ht="17.149999999999999" customHeight="1" x14ac:dyDescent="0.35">
      <c r="A180" s="40" t="s">
        <v>388</v>
      </c>
      <c r="B180" s="40" t="s">
        <v>389</v>
      </c>
      <c r="C180" s="40" t="s">
        <v>754</v>
      </c>
      <c r="D180" s="40" t="s">
        <v>755</v>
      </c>
      <c r="E180" s="40" t="s">
        <v>1135</v>
      </c>
      <c r="F180" s="40" t="s">
        <v>1136</v>
      </c>
      <c r="G180" s="40" t="s">
        <v>396</v>
      </c>
      <c r="H180" s="40" t="s">
        <v>1551</v>
      </c>
      <c r="I180" s="40" t="s">
        <v>129</v>
      </c>
      <c r="J180" s="40" t="s">
        <v>492</v>
      </c>
      <c r="K180" s="40" t="s">
        <v>493</v>
      </c>
      <c r="L180" s="40" t="s">
        <v>494</v>
      </c>
      <c r="M180" s="40" t="s">
        <v>392</v>
      </c>
      <c r="N180" s="40" t="s">
        <v>100</v>
      </c>
      <c r="O180" s="40" t="s">
        <v>495</v>
      </c>
      <c r="P180" s="40" t="s">
        <v>97</v>
      </c>
      <c r="Q180" s="40" t="s">
        <v>496</v>
      </c>
      <c r="R180" s="40" t="s">
        <v>402</v>
      </c>
      <c r="S180" s="40" t="s">
        <v>403</v>
      </c>
      <c r="T180" s="40" t="s">
        <v>583</v>
      </c>
      <c r="U180" s="40" t="s">
        <v>584</v>
      </c>
    </row>
    <row r="181" spans="1:21" ht="17.149999999999999" customHeight="1" x14ac:dyDescent="0.35">
      <c r="A181" s="40" t="s">
        <v>388</v>
      </c>
      <c r="B181" s="40" t="s">
        <v>389</v>
      </c>
      <c r="C181" s="40" t="s">
        <v>754</v>
      </c>
      <c r="D181" s="40" t="s">
        <v>755</v>
      </c>
      <c r="E181" s="40" t="s">
        <v>1135</v>
      </c>
      <c r="F181" s="40" t="s">
        <v>1136</v>
      </c>
      <c r="G181" s="40" t="s">
        <v>396</v>
      </c>
      <c r="H181" s="40" t="s">
        <v>1551</v>
      </c>
      <c r="I181" s="40" t="s">
        <v>98</v>
      </c>
      <c r="J181" s="40" t="s">
        <v>497</v>
      </c>
      <c r="K181" s="40" t="s">
        <v>498</v>
      </c>
      <c r="L181" s="40" t="s">
        <v>499</v>
      </c>
      <c r="M181" s="40" t="s">
        <v>392</v>
      </c>
      <c r="N181" s="40" t="s">
        <v>98</v>
      </c>
      <c r="O181" s="40" t="s">
        <v>500</v>
      </c>
      <c r="P181" s="40" t="s">
        <v>501</v>
      </c>
      <c r="Q181" s="40" t="s">
        <v>502</v>
      </c>
      <c r="R181" s="40" t="s">
        <v>402</v>
      </c>
      <c r="S181" s="40" t="s">
        <v>403</v>
      </c>
      <c r="T181" s="40" t="s">
        <v>583</v>
      </c>
      <c r="U181" s="40" t="s">
        <v>584</v>
      </c>
    </row>
    <row r="182" spans="1:21" ht="17.149999999999999" customHeight="1" x14ac:dyDescent="0.35">
      <c r="A182" s="40" t="s">
        <v>388</v>
      </c>
      <c r="B182" s="40" t="s">
        <v>389</v>
      </c>
      <c r="C182" s="40" t="s">
        <v>754</v>
      </c>
      <c r="D182" s="40" t="s">
        <v>755</v>
      </c>
      <c r="E182" s="40" t="s">
        <v>1135</v>
      </c>
      <c r="F182" s="40" t="s">
        <v>1136</v>
      </c>
      <c r="G182" s="40" t="s">
        <v>396</v>
      </c>
      <c r="H182" s="40" t="s">
        <v>1551</v>
      </c>
      <c r="I182" s="40" t="s">
        <v>503</v>
      </c>
      <c r="J182" s="40" t="s">
        <v>497</v>
      </c>
      <c r="K182" s="40" t="s">
        <v>498</v>
      </c>
      <c r="L182" s="40" t="s">
        <v>499</v>
      </c>
      <c r="M182" s="40" t="s">
        <v>395</v>
      </c>
      <c r="N182" s="40" t="s">
        <v>98</v>
      </c>
      <c r="O182" s="40" t="s">
        <v>500</v>
      </c>
      <c r="P182" s="40" t="s">
        <v>501</v>
      </c>
      <c r="Q182" s="40" t="s">
        <v>502</v>
      </c>
      <c r="R182" s="40" t="s">
        <v>402</v>
      </c>
      <c r="S182" s="40" t="s">
        <v>403</v>
      </c>
      <c r="T182" s="40" t="s">
        <v>583</v>
      </c>
      <c r="U182" s="40" t="s">
        <v>584</v>
      </c>
    </row>
    <row r="183" spans="1:21" ht="17.149999999999999" customHeight="1" x14ac:dyDescent="0.35">
      <c r="A183" s="40" t="s">
        <v>388</v>
      </c>
      <c r="B183" s="40" t="s">
        <v>389</v>
      </c>
      <c r="C183" s="40" t="s">
        <v>754</v>
      </c>
      <c r="D183" s="40" t="s">
        <v>755</v>
      </c>
      <c r="E183" s="40" t="s">
        <v>1135</v>
      </c>
      <c r="F183" s="40" t="s">
        <v>1136</v>
      </c>
      <c r="G183" s="40" t="s">
        <v>396</v>
      </c>
      <c r="H183" s="40" t="s">
        <v>1551</v>
      </c>
      <c r="I183" s="40" t="s">
        <v>110</v>
      </c>
      <c r="J183" s="40" t="s">
        <v>618</v>
      </c>
      <c r="K183" s="40" t="s">
        <v>619</v>
      </c>
      <c r="L183" s="40" t="s">
        <v>620</v>
      </c>
      <c r="M183" s="40" t="s">
        <v>405</v>
      </c>
      <c r="N183" s="40" t="s">
        <v>110</v>
      </c>
      <c r="O183" s="40" t="s">
        <v>621</v>
      </c>
      <c r="P183" s="40" t="s">
        <v>622</v>
      </c>
      <c r="Q183" s="40" t="s">
        <v>623</v>
      </c>
      <c r="R183" s="40" t="s">
        <v>402</v>
      </c>
      <c r="S183" s="40" t="s">
        <v>403</v>
      </c>
      <c r="T183" s="40" t="s">
        <v>583</v>
      </c>
      <c r="U183" s="40" t="s">
        <v>584</v>
      </c>
    </row>
    <row r="184" spans="1:21" ht="17.149999999999999" customHeight="1" x14ac:dyDescent="0.35">
      <c r="A184" s="40" t="s">
        <v>388</v>
      </c>
      <c r="B184" s="40" t="s">
        <v>389</v>
      </c>
      <c r="C184" s="40" t="s">
        <v>754</v>
      </c>
      <c r="D184" s="40" t="s">
        <v>755</v>
      </c>
      <c r="E184" s="40" t="s">
        <v>1135</v>
      </c>
      <c r="F184" s="40" t="s">
        <v>1136</v>
      </c>
      <c r="G184" s="40" t="s">
        <v>396</v>
      </c>
      <c r="H184" s="40" t="s">
        <v>1551</v>
      </c>
      <c r="I184" s="40" t="s">
        <v>107</v>
      </c>
      <c r="J184" s="40" t="s">
        <v>530</v>
      </c>
      <c r="K184" s="40" t="s">
        <v>531</v>
      </c>
      <c r="L184" s="40" t="s">
        <v>532</v>
      </c>
      <c r="M184" s="40" t="s">
        <v>392</v>
      </c>
      <c r="N184" s="40" t="s">
        <v>107</v>
      </c>
      <c r="O184" s="40" t="s">
        <v>533</v>
      </c>
      <c r="P184" s="40" t="s">
        <v>534</v>
      </c>
      <c r="Q184" s="40" t="s">
        <v>535</v>
      </c>
      <c r="R184" s="40" t="s">
        <v>402</v>
      </c>
      <c r="S184" s="40" t="s">
        <v>403</v>
      </c>
      <c r="T184" s="40" t="s">
        <v>583</v>
      </c>
      <c r="U184" s="40" t="s">
        <v>584</v>
      </c>
    </row>
    <row r="185" spans="1:21" ht="17.149999999999999" customHeight="1" x14ac:dyDescent="0.35">
      <c r="A185" s="40" t="s">
        <v>388</v>
      </c>
      <c r="B185" s="40" t="s">
        <v>389</v>
      </c>
      <c r="C185" s="40" t="s">
        <v>754</v>
      </c>
      <c r="D185" s="40" t="s">
        <v>755</v>
      </c>
      <c r="E185" s="40" t="s">
        <v>1135</v>
      </c>
      <c r="F185" s="40" t="s">
        <v>1136</v>
      </c>
      <c r="G185" s="40" t="s">
        <v>418</v>
      </c>
      <c r="H185" s="40" t="s">
        <v>1552</v>
      </c>
      <c r="I185" s="40" t="s">
        <v>37</v>
      </c>
      <c r="J185" s="40" t="s">
        <v>419</v>
      </c>
      <c r="K185" s="40" t="s">
        <v>420</v>
      </c>
      <c r="L185" s="40" t="s">
        <v>421</v>
      </c>
      <c r="M185" s="40" t="s">
        <v>405</v>
      </c>
      <c r="N185" s="40" t="s">
        <v>67</v>
      </c>
      <c r="O185" s="40" t="s">
        <v>422</v>
      </c>
      <c r="P185" s="40" t="s">
        <v>423</v>
      </c>
      <c r="Q185" s="40" t="s">
        <v>424</v>
      </c>
      <c r="R185" s="40" t="s">
        <v>402</v>
      </c>
      <c r="S185" s="40" t="s">
        <v>403</v>
      </c>
      <c r="T185" s="40" t="s">
        <v>583</v>
      </c>
      <c r="U185" s="40" t="s">
        <v>584</v>
      </c>
    </row>
    <row r="186" spans="1:21" ht="17.149999999999999" customHeight="1" x14ac:dyDescent="0.35">
      <c r="A186" s="40" t="s">
        <v>388</v>
      </c>
      <c r="B186" s="40" t="s">
        <v>389</v>
      </c>
      <c r="C186" s="40" t="s">
        <v>754</v>
      </c>
      <c r="D186" s="40" t="s">
        <v>755</v>
      </c>
      <c r="E186" s="40" t="s">
        <v>1135</v>
      </c>
      <c r="F186" s="40" t="s">
        <v>1136</v>
      </c>
      <c r="G186" s="40" t="s">
        <v>418</v>
      </c>
      <c r="H186" s="40" t="s">
        <v>1552</v>
      </c>
      <c r="I186" s="40" t="s">
        <v>43</v>
      </c>
      <c r="J186" s="40" t="s">
        <v>549</v>
      </c>
      <c r="K186" s="40" t="s">
        <v>550</v>
      </c>
      <c r="L186" s="40" t="s">
        <v>551</v>
      </c>
      <c r="M186" s="40" t="s">
        <v>405</v>
      </c>
      <c r="N186" s="40" t="s">
        <v>70</v>
      </c>
      <c r="O186" s="40" t="s">
        <v>552</v>
      </c>
      <c r="P186" s="40" t="s">
        <v>553</v>
      </c>
      <c r="Q186" s="40" t="s">
        <v>554</v>
      </c>
      <c r="R186" s="40" t="s">
        <v>402</v>
      </c>
      <c r="S186" s="40" t="s">
        <v>403</v>
      </c>
      <c r="T186" s="40" t="s">
        <v>583</v>
      </c>
      <c r="U186" s="40" t="s">
        <v>584</v>
      </c>
    </row>
    <row r="187" spans="1:21" ht="17.149999999999999" customHeight="1" x14ac:dyDescent="0.35">
      <c r="A187" s="40" t="s">
        <v>388</v>
      </c>
      <c r="B187" s="40" t="s">
        <v>389</v>
      </c>
      <c r="C187" s="40" t="s">
        <v>754</v>
      </c>
      <c r="D187" s="40" t="s">
        <v>755</v>
      </c>
      <c r="E187" s="40" t="s">
        <v>1135</v>
      </c>
      <c r="F187" s="40" t="s">
        <v>1136</v>
      </c>
      <c r="G187" s="40" t="s">
        <v>418</v>
      </c>
      <c r="H187" s="40" t="s">
        <v>1552</v>
      </c>
      <c r="I187" s="40" t="s">
        <v>53</v>
      </c>
      <c r="J187" s="40" t="s">
        <v>562</v>
      </c>
      <c r="K187" s="40" t="s">
        <v>563</v>
      </c>
      <c r="L187" s="40" t="s">
        <v>564</v>
      </c>
      <c r="M187" s="40" t="s">
        <v>405</v>
      </c>
      <c r="N187" s="40" t="s">
        <v>76</v>
      </c>
      <c r="O187" s="40" t="s">
        <v>565</v>
      </c>
      <c r="P187" s="40" t="s">
        <v>566</v>
      </c>
      <c r="Q187" s="40" t="s">
        <v>567</v>
      </c>
      <c r="R187" s="40" t="s">
        <v>402</v>
      </c>
      <c r="S187" s="40" t="s">
        <v>403</v>
      </c>
      <c r="T187" s="40" t="s">
        <v>583</v>
      </c>
      <c r="U187" s="40" t="s">
        <v>584</v>
      </c>
    </row>
    <row r="188" spans="1:21" ht="17.149999999999999" customHeight="1" x14ac:dyDescent="0.35">
      <c r="A188" s="40" t="s">
        <v>388</v>
      </c>
      <c r="B188" s="40" t="s">
        <v>389</v>
      </c>
      <c r="C188" s="40" t="s">
        <v>754</v>
      </c>
      <c r="D188" s="40" t="s">
        <v>755</v>
      </c>
      <c r="E188" s="40" t="s">
        <v>1135</v>
      </c>
      <c r="F188" s="40" t="s">
        <v>1136</v>
      </c>
      <c r="G188" s="40" t="s">
        <v>425</v>
      </c>
      <c r="H188" s="40" t="s">
        <v>1553</v>
      </c>
      <c r="I188" s="40" t="s">
        <v>426</v>
      </c>
      <c r="J188" s="40" t="s">
        <v>427</v>
      </c>
      <c r="K188" s="40" t="s">
        <v>428</v>
      </c>
      <c r="L188" s="40" t="s">
        <v>429</v>
      </c>
      <c r="M188" s="40" t="s">
        <v>392</v>
      </c>
      <c r="N188" s="40" t="s">
        <v>146</v>
      </c>
      <c r="O188" s="40" t="s">
        <v>430</v>
      </c>
      <c r="P188" s="40" t="s">
        <v>431</v>
      </c>
      <c r="Q188" s="40" t="s">
        <v>432</v>
      </c>
      <c r="R188" s="40" t="s">
        <v>402</v>
      </c>
      <c r="S188" s="40" t="s">
        <v>403</v>
      </c>
      <c r="T188" s="40" t="s">
        <v>583</v>
      </c>
      <c r="U188" s="40" t="s">
        <v>584</v>
      </c>
    </row>
    <row r="189" spans="1:21" ht="17.149999999999999" customHeight="1" x14ac:dyDescent="0.35">
      <c r="A189" s="40" t="s">
        <v>388</v>
      </c>
      <c r="B189" s="40" t="s">
        <v>389</v>
      </c>
      <c r="C189" s="40" t="s">
        <v>774</v>
      </c>
      <c r="D189" s="40" t="s">
        <v>775</v>
      </c>
      <c r="E189" s="40" t="s">
        <v>1137</v>
      </c>
      <c r="F189" s="40" t="s">
        <v>1138</v>
      </c>
      <c r="G189" s="40" t="s">
        <v>396</v>
      </c>
      <c r="H189" s="40" t="s">
        <v>1551</v>
      </c>
      <c r="I189" s="40" t="s">
        <v>30</v>
      </c>
      <c r="J189" s="40" t="s">
        <v>464</v>
      </c>
      <c r="K189" s="40" t="s">
        <v>465</v>
      </c>
      <c r="L189" s="40" t="s">
        <v>466</v>
      </c>
      <c r="M189" s="40" t="s">
        <v>392</v>
      </c>
      <c r="N189" s="40" t="s">
        <v>30</v>
      </c>
      <c r="O189" s="40" t="s">
        <v>467</v>
      </c>
      <c r="P189" s="40" t="s">
        <v>468</v>
      </c>
      <c r="Q189" s="40" t="s">
        <v>469</v>
      </c>
      <c r="R189" s="40" t="s">
        <v>402</v>
      </c>
      <c r="S189" s="40" t="s">
        <v>403</v>
      </c>
      <c r="T189" s="40" t="s">
        <v>583</v>
      </c>
      <c r="U189" s="40" t="s">
        <v>584</v>
      </c>
    </row>
    <row r="190" spans="1:21" ht="17.149999999999999" customHeight="1" x14ac:dyDescent="0.35">
      <c r="A190" s="40" t="s">
        <v>388</v>
      </c>
      <c r="B190" s="40" t="s">
        <v>389</v>
      </c>
      <c r="C190" s="40" t="s">
        <v>774</v>
      </c>
      <c r="D190" s="40" t="s">
        <v>775</v>
      </c>
      <c r="E190" s="40" t="s">
        <v>1137</v>
      </c>
      <c r="F190" s="40" t="s">
        <v>1138</v>
      </c>
      <c r="G190" s="40" t="s">
        <v>396</v>
      </c>
      <c r="H190" s="40" t="s">
        <v>1551</v>
      </c>
      <c r="I190" s="40" t="s">
        <v>49</v>
      </c>
      <c r="J190" s="40" t="s">
        <v>406</v>
      </c>
      <c r="K190" s="40" t="s">
        <v>407</v>
      </c>
      <c r="L190" s="40" t="s">
        <v>408</v>
      </c>
      <c r="M190" s="40" t="s">
        <v>392</v>
      </c>
      <c r="N190" s="40" t="s">
        <v>409</v>
      </c>
      <c r="O190" s="40" t="s">
        <v>410</v>
      </c>
      <c r="P190" s="40" t="s">
        <v>74</v>
      </c>
      <c r="Q190" s="40" t="s">
        <v>411</v>
      </c>
      <c r="R190" s="40" t="s">
        <v>402</v>
      </c>
      <c r="S190" s="40" t="s">
        <v>403</v>
      </c>
      <c r="T190" s="40" t="s">
        <v>583</v>
      </c>
      <c r="U190" s="40" t="s">
        <v>584</v>
      </c>
    </row>
    <row r="191" spans="1:21" ht="17.149999999999999" customHeight="1" x14ac:dyDescent="0.35">
      <c r="A191" s="40" t="s">
        <v>388</v>
      </c>
      <c r="B191" s="40" t="s">
        <v>389</v>
      </c>
      <c r="C191" s="40" t="s">
        <v>776</v>
      </c>
      <c r="D191" s="40" t="s">
        <v>777</v>
      </c>
      <c r="E191" s="40" t="s">
        <v>1139</v>
      </c>
      <c r="F191" s="40" t="s">
        <v>1140</v>
      </c>
      <c r="G191" s="40" t="s">
        <v>396</v>
      </c>
      <c r="H191" s="40" t="s">
        <v>1551</v>
      </c>
      <c r="I191" s="40" t="s">
        <v>129</v>
      </c>
      <c r="J191" s="40" t="s">
        <v>492</v>
      </c>
      <c r="K191" s="40" t="s">
        <v>493</v>
      </c>
      <c r="L191" s="40" t="s">
        <v>494</v>
      </c>
      <c r="M191" s="40" t="s">
        <v>392</v>
      </c>
      <c r="N191" s="40" t="s">
        <v>100</v>
      </c>
      <c r="O191" s="40" t="s">
        <v>495</v>
      </c>
      <c r="P191" s="40" t="s">
        <v>97</v>
      </c>
      <c r="Q191" s="40" t="s">
        <v>496</v>
      </c>
      <c r="R191" s="40" t="s">
        <v>402</v>
      </c>
      <c r="S191" s="40" t="s">
        <v>403</v>
      </c>
      <c r="T191" s="40" t="s">
        <v>393</v>
      </c>
      <c r="U191" s="40" t="s">
        <v>394</v>
      </c>
    </row>
    <row r="192" spans="1:21" ht="17.149999999999999" customHeight="1" x14ac:dyDescent="0.35">
      <c r="A192" s="40" t="s">
        <v>388</v>
      </c>
      <c r="B192" s="40" t="s">
        <v>389</v>
      </c>
      <c r="C192" s="40" t="s">
        <v>776</v>
      </c>
      <c r="D192" s="40" t="s">
        <v>777</v>
      </c>
      <c r="E192" s="40" t="s">
        <v>1139</v>
      </c>
      <c r="F192" s="40" t="s">
        <v>1140</v>
      </c>
      <c r="G192" s="40" t="s">
        <v>396</v>
      </c>
      <c r="H192" s="40" t="s">
        <v>1551</v>
      </c>
      <c r="I192" s="40" t="s">
        <v>98</v>
      </c>
      <c r="J192" s="40" t="s">
        <v>497</v>
      </c>
      <c r="K192" s="40" t="s">
        <v>498</v>
      </c>
      <c r="L192" s="40" t="s">
        <v>499</v>
      </c>
      <c r="M192" s="40" t="s">
        <v>392</v>
      </c>
      <c r="N192" s="40" t="s">
        <v>98</v>
      </c>
      <c r="O192" s="40" t="s">
        <v>500</v>
      </c>
      <c r="P192" s="40" t="s">
        <v>501</v>
      </c>
      <c r="Q192" s="40" t="s">
        <v>502</v>
      </c>
      <c r="R192" s="40" t="s">
        <v>402</v>
      </c>
      <c r="S192" s="40" t="s">
        <v>403</v>
      </c>
      <c r="T192" s="40" t="s">
        <v>393</v>
      </c>
      <c r="U192" s="40" t="s">
        <v>394</v>
      </c>
    </row>
    <row r="193" spans="1:21" ht="17.149999999999999" customHeight="1" x14ac:dyDescent="0.35">
      <c r="A193" s="40" t="s">
        <v>388</v>
      </c>
      <c r="B193" s="40" t="s">
        <v>389</v>
      </c>
      <c r="C193" s="40" t="s">
        <v>776</v>
      </c>
      <c r="D193" s="40" t="s">
        <v>777</v>
      </c>
      <c r="E193" s="40" t="s">
        <v>1139</v>
      </c>
      <c r="F193" s="40" t="s">
        <v>1140</v>
      </c>
      <c r="G193" s="40" t="s">
        <v>396</v>
      </c>
      <c r="H193" s="40" t="s">
        <v>1551</v>
      </c>
      <c r="I193" s="40" t="s">
        <v>516</v>
      </c>
      <c r="J193" s="40" t="s">
        <v>517</v>
      </c>
      <c r="K193" s="40" t="s">
        <v>518</v>
      </c>
      <c r="L193" s="40" t="s">
        <v>519</v>
      </c>
      <c r="M193" s="40" t="s">
        <v>392</v>
      </c>
      <c r="N193" s="40" t="s">
        <v>105</v>
      </c>
      <c r="O193" s="40" t="s">
        <v>520</v>
      </c>
      <c r="P193" s="40" t="s">
        <v>521</v>
      </c>
      <c r="Q193" s="40" t="s">
        <v>522</v>
      </c>
      <c r="R193" s="40" t="s">
        <v>402</v>
      </c>
      <c r="S193" s="40" t="s">
        <v>403</v>
      </c>
      <c r="T193" s="40" t="s">
        <v>393</v>
      </c>
      <c r="U193" s="40" t="s">
        <v>394</v>
      </c>
    </row>
    <row r="194" spans="1:21" ht="17.149999999999999" customHeight="1" x14ac:dyDescent="0.35">
      <c r="A194" s="40" t="s">
        <v>388</v>
      </c>
      <c r="B194" s="40" t="s">
        <v>389</v>
      </c>
      <c r="C194" s="40" t="s">
        <v>776</v>
      </c>
      <c r="D194" s="40" t="s">
        <v>777</v>
      </c>
      <c r="E194" s="40" t="s">
        <v>1139</v>
      </c>
      <c r="F194" s="40" t="s">
        <v>1140</v>
      </c>
      <c r="G194" s="40" t="s">
        <v>396</v>
      </c>
      <c r="H194" s="40" t="s">
        <v>1551</v>
      </c>
      <c r="I194" s="40" t="s">
        <v>119</v>
      </c>
      <c r="J194" s="40" t="s">
        <v>778</v>
      </c>
      <c r="K194" s="40" t="s">
        <v>779</v>
      </c>
      <c r="L194" s="40" t="s">
        <v>780</v>
      </c>
      <c r="M194" s="40" t="s">
        <v>395</v>
      </c>
      <c r="N194" s="40" t="s">
        <v>119</v>
      </c>
      <c r="O194" s="40" t="s">
        <v>781</v>
      </c>
      <c r="P194" s="40" t="s">
        <v>782</v>
      </c>
      <c r="Q194" s="40" t="s">
        <v>783</v>
      </c>
      <c r="R194" s="40" t="s">
        <v>402</v>
      </c>
      <c r="S194" s="40" t="s">
        <v>403</v>
      </c>
      <c r="T194" s="40" t="s">
        <v>393</v>
      </c>
      <c r="U194" s="40" t="s">
        <v>394</v>
      </c>
    </row>
    <row r="195" spans="1:21" ht="17.149999999999999" customHeight="1" x14ac:dyDescent="0.35">
      <c r="A195" s="40" t="s">
        <v>388</v>
      </c>
      <c r="B195" s="40" t="s">
        <v>389</v>
      </c>
      <c r="C195" s="40" t="s">
        <v>776</v>
      </c>
      <c r="D195" s="40" t="s">
        <v>777</v>
      </c>
      <c r="E195" s="40" t="s">
        <v>1139</v>
      </c>
      <c r="F195" s="40" t="s">
        <v>1140</v>
      </c>
      <c r="G195" s="40" t="s">
        <v>396</v>
      </c>
      <c r="H195" s="40" t="s">
        <v>1551</v>
      </c>
      <c r="I195" s="40" t="s">
        <v>107</v>
      </c>
      <c r="J195" s="40" t="s">
        <v>530</v>
      </c>
      <c r="K195" s="40" t="s">
        <v>531</v>
      </c>
      <c r="L195" s="40" t="s">
        <v>532</v>
      </c>
      <c r="M195" s="40" t="s">
        <v>392</v>
      </c>
      <c r="N195" s="40" t="s">
        <v>107</v>
      </c>
      <c r="O195" s="40" t="s">
        <v>533</v>
      </c>
      <c r="P195" s="40" t="s">
        <v>534</v>
      </c>
      <c r="Q195" s="40" t="s">
        <v>535</v>
      </c>
      <c r="R195" s="40" t="s">
        <v>402</v>
      </c>
      <c r="S195" s="40" t="s">
        <v>403</v>
      </c>
      <c r="T195" s="40" t="s">
        <v>393</v>
      </c>
      <c r="U195" s="40" t="s">
        <v>394</v>
      </c>
    </row>
    <row r="196" spans="1:21" ht="17.149999999999999" customHeight="1" x14ac:dyDescent="0.35">
      <c r="A196" s="40" t="s">
        <v>388</v>
      </c>
      <c r="B196" s="40" t="s">
        <v>389</v>
      </c>
      <c r="C196" s="40" t="s">
        <v>776</v>
      </c>
      <c r="D196" s="40" t="s">
        <v>777</v>
      </c>
      <c r="E196" s="40" t="s">
        <v>1139</v>
      </c>
      <c r="F196" s="40" t="s">
        <v>1140</v>
      </c>
      <c r="G196" s="40" t="s">
        <v>418</v>
      </c>
      <c r="H196" s="40" t="s">
        <v>1552</v>
      </c>
      <c r="I196" s="40" t="s">
        <v>543</v>
      </c>
      <c r="J196" s="40" t="s">
        <v>18</v>
      </c>
      <c r="K196" s="40" t="s">
        <v>544</v>
      </c>
      <c r="L196" s="40" t="s">
        <v>545</v>
      </c>
      <c r="M196" s="40" t="s">
        <v>405</v>
      </c>
      <c r="N196" s="40" t="s">
        <v>7</v>
      </c>
      <c r="O196" s="40" t="s">
        <v>546</v>
      </c>
      <c r="P196" s="40" t="s">
        <v>547</v>
      </c>
      <c r="Q196" s="40" t="s">
        <v>548</v>
      </c>
      <c r="R196" s="40" t="s">
        <v>402</v>
      </c>
      <c r="S196" s="40" t="s">
        <v>403</v>
      </c>
      <c r="T196" s="40" t="s">
        <v>393</v>
      </c>
      <c r="U196" s="40" t="s">
        <v>394</v>
      </c>
    </row>
    <row r="197" spans="1:21" ht="17.149999999999999" customHeight="1" x14ac:dyDescent="0.35">
      <c r="A197" s="40" t="s">
        <v>388</v>
      </c>
      <c r="B197" s="40" t="s">
        <v>389</v>
      </c>
      <c r="C197" s="40" t="s">
        <v>776</v>
      </c>
      <c r="D197" s="40" t="s">
        <v>777</v>
      </c>
      <c r="E197" s="40" t="s">
        <v>1139</v>
      </c>
      <c r="F197" s="40" t="s">
        <v>1140</v>
      </c>
      <c r="G197" s="40" t="s">
        <v>418</v>
      </c>
      <c r="H197" s="40" t="s">
        <v>1552</v>
      </c>
      <c r="I197" s="40" t="s">
        <v>52</v>
      </c>
      <c r="J197" s="40" t="s">
        <v>555</v>
      </c>
      <c r="K197" s="40" t="s">
        <v>556</v>
      </c>
      <c r="L197" s="40" t="s">
        <v>557</v>
      </c>
      <c r="M197" s="40" t="s">
        <v>405</v>
      </c>
      <c r="N197" s="40" t="s">
        <v>75</v>
      </c>
      <c r="O197" s="40" t="s">
        <v>558</v>
      </c>
      <c r="P197" s="40" t="s">
        <v>559</v>
      </c>
      <c r="Q197" s="40" t="s">
        <v>560</v>
      </c>
      <c r="R197" s="40" t="s">
        <v>402</v>
      </c>
      <c r="S197" s="40" t="s">
        <v>403</v>
      </c>
      <c r="T197" s="40" t="s">
        <v>393</v>
      </c>
      <c r="U197" s="40" t="s">
        <v>394</v>
      </c>
    </row>
    <row r="198" spans="1:21" ht="17.149999999999999" customHeight="1" x14ac:dyDescent="0.35">
      <c r="A198" s="40" t="s">
        <v>388</v>
      </c>
      <c r="B198" s="40" t="s">
        <v>389</v>
      </c>
      <c r="C198" s="40" t="s">
        <v>776</v>
      </c>
      <c r="D198" s="40" t="s">
        <v>777</v>
      </c>
      <c r="E198" s="40" t="s">
        <v>1139</v>
      </c>
      <c r="F198" s="40" t="s">
        <v>1140</v>
      </c>
      <c r="G198" s="40" t="s">
        <v>425</v>
      </c>
      <c r="H198" s="40" t="s">
        <v>1553</v>
      </c>
      <c r="I198" s="40" t="s">
        <v>426</v>
      </c>
      <c r="J198" s="40" t="s">
        <v>427</v>
      </c>
      <c r="K198" s="40" t="s">
        <v>428</v>
      </c>
      <c r="L198" s="40" t="s">
        <v>429</v>
      </c>
      <c r="M198" s="40" t="s">
        <v>392</v>
      </c>
      <c r="N198" s="40" t="s">
        <v>146</v>
      </c>
      <c r="O198" s="40" t="s">
        <v>430</v>
      </c>
      <c r="P198" s="40" t="s">
        <v>431</v>
      </c>
      <c r="Q198" s="40" t="s">
        <v>432</v>
      </c>
      <c r="R198" s="40" t="s">
        <v>402</v>
      </c>
      <c r="S198" s="40" t="s">
        <v>403</v>
      </c>
      <c r="T198" s="40" t="s">
        <v>393</v>
      </c>
      <c r="U198" s="40" t="s">
        <v>394</v>
      </c>
    </row>
    <row r="199" spans="1:21" ht="17.149999999999999" customHeight="1" x14ac:dyDescent="0.35">
      <c r="A199" s="40" t="s">
        <v>388</v>
      </c>
      <c r="B199" s="40" t="s">
        <v>389</v>
      </c>
      <c r="C199" s="40" t="s">
        <v>776</v>
      </c>
      <c r="D199" s="40" t="s">
        <v>777</v>
      </c>
      <c r="E199" s="40" t="s">
        <v>1139</v>
      </c>
      <c r="F199" s="40" t="s">
        <v>1140</v>
      </c>
      <c r="G199" s="40" t="s">
        <v>425</v>
      </c>
      <c r="H199" s="40" t="s">
        <v>1553</v>
      </c>
      <c r="I199" s="40" t="s">
        <v>1579</v>
      </c>
      <c r="J199" s="40" t="s">
        <v>1580</v>
      </c>
      <c r="K199" s="40" t="s">
        <v>1581</v>
      </c>
      <c r="L199" s="40" t="s">
        <v>1582</v>
      </c>
      <c r="M199" s="40" t="s">
        <v>392</v>
      </c>
      <c r="N199" s="40" t="s">
        <v>1579</v>
      </c>
      <c r="O199" s="40" t="s">
        <v>1583</v>
      </c>
      <c r="P199" s="40" t="s">
        <v>1584</v>
      </c>
      <c r="Q199" s="40" t="s">
        <v>1585</v>
      </c>
      <c r="R199" s="40" t="s">
        <v>402</v>
      </c>
      <c r="S199" s="40" t="s">
        <v>403</v>
      </c>
      <c r="T199" s="40" t="s">
        <v>393</v>
      </c>
      <c r="U199" s="40" t="s">
        <v>394</v>
      </c>
    </row>
    <row r="200" spans="1:21" ht="17.149999999999999" customHeight="1" x14ac:dyDescent="0.35">
      <c r="A200" s="40" t="s">
        <v>388</v>
      </c>
      <c r="B200" s="40" t="s">
        <v>389</v>
      </c>
      <c r="C200" s="40" t="s">
        <v>776</v>
      </c>
      <c r="D200" s="40" t="s">
        <v>777</v>
      </c>
      <c r="E200" s="40" t="s">
        <v>1139</v>
      </c>
      <c r="F200" s="40" t="s">
        <v>1140</v>
      </c>
      <c r="G200" s="40" t="s">
        <v>434</v>
      </c>
      <c r="H200" s="40" t="s">
        <v>1554</v>
      </c>
      <c r="I200" s="40" t="s">
        <v>38</v>
      </c>
      <c r="J200" s="40" t="s">
        <v>435</v>
      </c>
      <c r="K200" s="40" t="s">
        <v>436</v>
      </c>
      <c r="L200" s="40" t="s">
        <v>437</v>
      </c>
      <c r="M200" s="40" t="s">
        <v>395</v>
      </c>
      <c r="N200" s="40" t="s">
        <v>38</v>
      </c>
      <c r="O200" s="40" t="s">
        <v>438</v>
      </c>
      <c r="P200" s="40" t="s">
        <v>439</v>
      </c>
      <c r="Q200" s="40" t="s">
        <v>440</v>
      </c>
      <c r="R200" s="40" t="s">
        <v>402</v>
      </c>
      <c r="S200" s="40" t="s">
        <v>403</v>
      </c>
      <c r="T200" s="40" t="s">
        <v>393</v>
      </c>
      <c r="U200" s="40" t="s">
        <v>394</v>
      </c>
    </row>
    <row r="201" spans="1:21" ht="17.149999999999999" customHeight="1" x14ac:dyDescent="0.35">
      <c r="A201" s="40" t="s">
        <v>388</v>
      </c>
      <c r="B201" s="40" t="s">
        <v>389</v>
      </c>
      <c r="C201" s="40" t="s">
        <v>784</v>
      </c>
      <c r="D201" s="40" t="s">
        <v>785</v>
      </c>
      <c r="E201" s="40" t="s">
        <v>1141</v>
      </c>
      <c r="F201" s="40" t="s">
        <v>1142</v>
      </c>
      <c r="G201" s="40" t="s">
        <v>396</v>
      </c>
      <c r="H201" s="40" t="s">
        <v>1551</v>
      </c>
      <c r="I201" s="40" t="s">
        <v>30</v>
      </c>
      <c r="J201" s="40" t="s">
        <v>464</v>
      </c>
      <c r="K201" s="40" t="s">
        <v>465</v>
      </c>
      <c r="L201" s="40" t="s">
        <v>466</v>
      </c>
      <c r="M201" s="40" t="s">
        <v>392</v>
      </c>
      <c r="N201" s="40" t="s">
        <v>30</v>
      </c>
      <c r="O201" s="40" t="s">
        <v>467</v>
      </c>
      <c r="P201" s="40" t="s">
        <v>468</v>
      </c>
      <c r="Q201" s="40" t="s">
        <v>469</v>
      </c>
      <c r="R201" s="40" t="s">
        <v>402</v>
      </c>
      <c r="S201" s="40" t="s">
        <v>403</v>
      </c>
      <c r="T201" s="40" t="s">
        <v>462</v>
      </c>
      <c r="U201" s="40" t="s">
        <v>463</v>
      </c>
    </row>
    <row r="202" spans="1:21" ht="17.149999999999999" customHeight="1" x14ac:dyDescent="0.35">
      <c r="A202" s="40" t="s">
        <v>388</v>
      </c>
      <c r="B202" s="40" t="s">
        <v>389</v>
      </c>
      <c r="C202" s="40" t="s">
        <v>784</v>
      </c>
      <c r="D202" s="40" t="s">
        <v>785</v>
      </c>
      <c r="E202" s="40" t="s">
        <v>1141</v>
      </c>
      <c r="F202" s="40" t="s">
        <v>1142</v>
      </c>
      <c r="G202" s="40" t="s">
        <v>396</v>
      </c>
      <c r="H202" s="40" t="s">
        <v>1551</v>
      </c>
      <c r="I202" s="40" t="s">
        <v>56</v>
      </c>
      <c r="J202" s="40" t="s">
        <v>786</v>
      </c>
      <c r="K202" s="40" t="s">
        <v>787</v>
      </c>
      <c r="L202" s="40" t="s">
        <v>788</v>
      </c>
      <c r="M202" s="40" t="s">
        <v>392</v>
      </c>
      <c r="N202" s="40" t="s">
        <v>78</v>
      </c>
      <c r="O202" s="40" t="s">
        <v>789</v>
      </c>
      <c r="P202" s="40" t="s">
        <v>790</v>
      </c>
      <c r="Q202" s="40" t="s">
        <v>791</v>
      </c>
      <c r="R202" s="40" t="s">
        <v>402</v>
      </c>
      <c r="S202" s="40" t="s">
        <v>403</v>
      </c>
      <c r="T202" s="40" t="s">
        <v>462</v>
      </c>
      <c r="U202" s="40" t="s">
        <v>463</v>
      </c>
    </row>
    <row r="203" spans="1:21" ht="17.149999999999999" customHeight="1" x14ac:dyDescent="0.35">
      <c r="A203" s="40" t="s">
        <v>388</v>
      </c>
      <c r="B203" s="40" t="s">
        <v>389</v>
      </c>
      <c r="C203" s="40" t="s">
        <v>784</v>
      </c>
      <c r="D203" s="40" t="s">
        <v>785</v>
      </c>
      <c r="E203" s="40" t="s">
        <v>1141</v>
      </c>
      <c r="F203" s="40" t="s">
        <v>1142</v>
      </c>
      <c r="G203" s="40" t="s">
        <v>396</v>
      </c>
      <c r="H203" s="40" t="s">
        <v>1551</v>
      </c>
      <c r="I203" s="40" t="s">
        <v>98</v>
      </c>
      <c r="J203" s="40" t="s">
        <v>497</v>
      </c>
      <c r="K203" s="40" t="s">
        <v>498</v>
      </c>
      <c r="L203" s="40" t="s">
        <v>499</v>
      </c>
      <c r="M203" s="40" t="s">
        <v>392</v>
      </c>
      <c r="N203" s="40" t="s">
        <v>98</v>
      </c>
      <c r="O203" s="40" t="s">
        <v>500</v>
      </c>
      <c r="P203" s="40" t="s">
        <v>501</v>
      </c>
      <c r="Q203" s="40" t="s">
        <v>502</v>
      </c>
      <c r="R203" s="40" t="s">
        <v>402</v>
      </c>
      <c r="S203" s="40" t="s">
        <v>403</v>
      </c>
      <c r="T203" s="40" t="s">
        <v>462</v>
      </c>
      <c r="U203" s="40" t="s">
        <v>463</v>
      </c>
    </row>
    <row r="204" spans="1:21" ht="17.149999999999999" customHeight="1" x14ac:dyDescent="0.35">
      <c r="A204" s="40" t="s">
        <v>388</v>
      </c>
      <c r="B204" s="40" t="s">
        <v>389</v>
      </c>
      <c r="C204" s="40" t="s">
        <v>784</v>
      </c>
      <c r="D204" s="40" t="s">
        <v>785</v>
      </c>
      <c r="E204" s="40" t="s">
        <v>1141</v>
      </c>
      <c r="F204" s="40" t="s">
        <v>1142</v>
      </c>
      <c r="G204" s="40" t="s">
        <v>396</v>
      </c>
      <c r="H204" s="40" t="s">
        <v>1551</v>
      </c>
      <c r="I204" s="40" t="s">
        <v>503</v>
      </c>
      <c r="J204" s="40" t="s">
        <v>497</v>
      </c>
      <c r="K204" s="40" t="s">
        <v>498</v>
      </c>
      <c r="L204" s="40" t="s">
        <v>499</v>
      </c>
      <c r="M204" s="40" t="s">
        <v>395</v>
      </c>
      <c r="N204" s="40" t="s">
        <v>98</v>
      </c>
      <c r="O204" s="40" t="s">
        <v>500</v>
      </c>
      <c r="P204" s="40" t="s">
        <v>501</v>
      </c>
      <c r="Q204" s="40" t="s">
        <v>502</v>
      </c>
      <c r="R204" s="40" t="s">
        <v>402</v>
      </c>
      <c r="S204" s="40" t="s">
        <v>403</v>
      </c>
      <c r="T204" s="40" t="s">
        <v>462</v>
      </c>
      <c r="U204" s="40" t="s">
        <v>463</v>
      </c>
    </row>
    <row r="205" spans="1:21" ht="17.149999999999999" customHeight="1" x14ac:dyDescent="0.35">
      <c r="A205" s="40" t="s">
        <v>388</v>
      </c>
      <c r="B205" s="40" t="s">
        <v>389</v>
      </c>
      <c r="C205" s="40" t="s">
        <v>784</v>
      </c>
      <c r="D205" s="40" t="s">
        <v>785</v>
      </c>
      <c r="E205" s="40" t="s">
        <v>1141</v>
      </c>
      <c r="F205" s="40" t="s">
        <v>1142</v>
      </c>
      <c r="G205" s="40" t="s">
        <v>396</v>
      </c>
      <c r="H205" s="40" t="s">
        <v>1551</v>
      </c>
      <c r="I205" s="40" t="s">
        <v>516</v>
      </c>
      <c r="J205" s="40" t="s">
        <v>517</v>
      </c>
      <c r="K205" s="40" t="s">
        <v>518</v>
      </c>
      <c r="L205" s="40" t="s">
        <v>519</v>
      </c>
      <c r="M205" s="40" t="s">
        <v>392</v>
      </c>
      <c r="N205" s="40" t="s">
        <v>105</v>
      </c>
      <c r="O205" s="40" t="s">
        <v>520</v>
      </c>
      <c r="P205" s="40" t="s">
        <v>521</v>
      </c>
      <c r="Q205" s="40" t="s">
        <v>522</v>
      </c>
      <c r="R205" s="40" t="s">
        <v>402</v>
      </c>
      <c r="S205" s="40" t="s">
        <v>403</v>
      </c>
      <c r="T205" s="40" t="s">
        <v>462</v>
      </c>
      <c r="U205" s="40" t="s">
        <v>463</v>
      </c>
    </row>
    <row r="206" spans="1:21" ht="17.149999999999999" customHeight="1" x14ac:dyDescent="0.35">
      <c r="A206" s="40" t="s">
        <v>388</v>
      </c>
      <c r="B206" s="40" t="s">
        <v>389</v>
      </c>
      <c r="C206" s="40" t="s">
        <v>784</v>
      </c>
      <c r="D206" s="40" t="s">
        <v>785</v>
      </c>
      <c r="E206" s="40" t="s">
        <v>1141</v>
      </c>
      <c r="F206" s="40" t="s">
        <v>1142</v>
      </c>
      <c r="G206" s="40" t="s">
        <v>396</v>
      </c>
      <c r="H206" s="40" t="s">
        <v>1551</v>
      </c>
      <c r="I206" s="40" t="s">
        <v>523</v>
      </c>
      <c r="J206" s="40" t="s">
        <v>524</v>
      </c>
      <c r="K206" s="40" t="s">
        <v>525</v>
      </c>
      <c r="L206" s="40" t="s">
        <v>526</v>
      </c>
      <c r="M206" s="40" t="s">
        <v>392</v>
      </c>
      <c r="N206" s="40" t="s">
        <v>106</v>
      </c>
      <c r="O206" s="40" t="s">
        <v>527</v>
      </c>
      <c r="P206" s="40" t="s">
        <v>528</v>
      </c>
      <c r="Q206" s="40" t="s">
        <v>529</v>
      </c>
      <c r="R206" s="40" t="s">
        <v>402</v>
      </c>
      <c r="S206" s="40" t="s">
        <v>403</v>
      </c>
      <c r="T206" s="40" t="s">
        <v>462</v>
      </c>
      <c r="U206" s="40" t="s">
        <v>463</v>
      </c>
    </row>
    <row r="207" spans="1:21" ht="17.149999999999999" customHeight="1" x14ac:dyDescent="0.35">
      <c r="A207" s="40" t="s">
        <v>388</v>
      </c>
      <c r="B207" s="40" t="s">
        <v>389</v>
      </c>
      <c r="C207" s="40" t="s">
        <v>784</v>
      </c>
      <c r="D207" s="40" t="s">
        <v>785</v>
      </c>
      <c r="E207" s="40" t="s">
        <v>1141</v>
      </c>
      <c r="F207" s="40" t="s">
        <v>1142</v>
      </c>
      <c r="G207" s="40" t="s">
        <v>418</v>
      </c>
      <c r="H207" s="40" t="s">
        <v>1552</v>
      </c>
      <c r="I207" s="40" t="s">
        <v>39</v>
      </c>
      <c r="J207" s="40" t="s">
        <v>712</v>
      </c>
      <c r="K207" s="40" t="s">
        <v>713</v>
      </c>
      <c r="L207" s="40" t="s">
        <v>714</v>
      </c>
      <c r="M207" s="40" t="s">
        <v>405</v>
      </c>
      <c r="N207" s="40" t="s">
        <v>68</v>
      </c>
      <c r="O207" s="40" t="s">
        <v>715</v>
      </c>
      <c r="P207" s="40" t="s">
        <v>716</v>
      </c>
      <c r="Q207" s="40" t="s">
        <v>717</v>
      </c>
      <c r="R207" s="40" t="s">
        <v>402</v>
      </c>
      <c r="S207" s="40" t="s">
        <v>403</v>
      </c>
      <c r="T207" s="40" t="s">
        <v>462</v>
      </c>
      <c r="U207" s="40" t="s">
        <v>463</v>
      </c>
    </row>
    <row r="208" spans="1:21" ht="17.149999999999999" customHeight="1" x14ac:dyDescent="0.35">
      <c r="A208" s="40" t="s">
        <v>388</v>
      </c>
      <c r="B208" s="40" t="s">
        <v>389</v>
      </c>
      <c r="C208" s="40" t="s">
        <v>784</v>
      </c>
      <c r="D208" s="40" t="s">
        <v>785</v>
      </c>
      <c r="E208" s="40" t="s">
        <v>1141</v>
      </c>
      <c r="F208" s="40" t="s">
        <v>1142</v>
      </c>
      <c r="G208" s="40" t="s">
        <v>418</v>
      </c>
      <c r="H208" s="40" t="s">
        <v>1552</v>
      </c>
      <c r="I208" s="40" t="s">
        <v>37</v>
      </c>
      <c r="J208" s="40" t="s">
        <v>419</v>
      </c>
      <c r="K208" s="40" t="s">
        <v>420</v>
      </c>
      <c r="L208" s="40" t="s">
        <v>421</v>
      </c>
      <c r="M208" s="40" t="s">
        <v>405</v>
      </c>
      <c r="N208" s="40" t="s">
        <v>67</v>
      </c>
      <c r="O208" s="40" t="s">
        <v>422</v>
      </c>
      <c r="P208" s="40" t="s">
        <v>423</v>
      </c>
      <c r="Q208" s="40" t="s">
        <v>424</v>
      </c>
      <c r="R208" s="40" t="s">
        <v>402</v>
      </c>
      <c r="S208" s="40" t="s">
        <v>403</v>
      </c>
      <c r="T208" s="40" t="s">
        <v>462</v>
      </c>
      <c r="U208" s="40" t="s">
        <v>463</v>
      </c>
    </row>
    <row r="209" spans="1:21" ht="17.149999999999999" customHeight="1" x14ac:dyDescent="0.35">
      <c r="A209" s="40" t="s">
        <v>388</v>
      </c>
      <c r="B209" s="40" t="s">
        <v>389</v>
      </c>
      <c r="C209" s="40" t="s">
        <v>784</v>
      </c>
      <c r="D209" s="40" t="s">
        <v>785</v>
      </c>
      <c r="E209" s="40" t="s">
        <v>1141</v>
      </c>
      <c r="F209" s="40" t="s">
        <v>1142</v>
      </c>
      <c r="G209" s="40" t="s">
        <v>418</v>
      </c>
      <c r="H209" s="40" t="s">
        <v>1552</v>
      </c>
      <c r="I209" s="40" t="s">
        <v>43</v>
      </c>
      <c r="J209" s="40" t="s">
        <v>549</v>
      </c>
      <c r="K209" s="40" t="s">
        <v>550</v>
      </c>
      <c r="L209" s="40" t="s">
        <v>551</v>
      </c>
      <c r="M209" s="40" t="s">
        <v>405</v>
      </c>
      <c r="N209" s="40" t="s">
        <v>70</v>
      </c>
      <c r="O209" s="40" t="s">
        <v>552</v>
      </c>
      <c r="P209" s="40" t="s">
        <v>553</v>
      </c>
      <c r="Q209" s="40" t="s">
        <v>554</v>
      </c>
      <c r="R209" s="40" t="s">
        <v>402</v>
      </c>
      <c r="S209" s="40" t="s">
        <v>403</v>
      </c>
      <c r="T209" s="40" t="s">
        <v>462</v>
      </c>
      <c r="U209" s="40" t="s">
        <v>463</v>
      </c>
    </row>
    <row r="210" spans="1:21" ht="17.149999999999999" customHeight="1" x14ac:dyDescent="0.35">
      <c r="A210" s="40" t="s">
        <v>388</v>
      </c>
      <c r="B210" s="40" t="s">
        <v>389</v>
      </c>
      <c r="C210" s="40" t="s">
        <v>784</v>
      </c>
      <c r="D210" s="40" t="s">
        <v>785</v>
      </c>
      <c r="E210" s="40" t="s">
        <v>1141</v>
      </c>
      <c r="F210" s="40" t="s">
        <v>1142</v>
      </c>
      <c r="G210" s="40" t="s">
        <v>418</v>
      </c>
      <c r="H210" s="40" t="s">
        <v>1552</v>
      </c>
      <c r="I210" s="40" t="s">
        <v>561</v>
      </c>
      <c r="J210" s="40" t="s">
        <v>562</v>
      </c>
      <c r="K210" s="40" t="s">
        <v>563</v>
      </c>
      <c r="L210" s="40" t="s">
        <v>564</v>
      </c>
      <c r="M210" s="40" t="s">
        <v>405</v>
      </c>
      <c r="N210" s="40" t="s">
        <v>76</v>
      </c>
      <c r="O210" s="40" t="s">
        <v>565</v>
      </c>
      <c r="P210" s="40" t="s">
        <v>566</v>
      </c>
      <c r="Q210" s="40" t="s">
        <v>567</v>
      </c>
      <c r="R210" s="40" t="s">
        <v>402</v>
      </c>
      <c r="S210" s="40" t="s">
        <v>403</v>
      </c>
      <c r="T210" s="40" t="s">
        <v>462</v>
      </c>
      <c r="U210" s="40" t="s">
        <v>463</v>
      </c>
    </row>
    <row r="211" spans="1:21" ht="17.149999999999999" customHeight="1" x14ac:dyDescent="0.35">
      <c r="A211" s="40" t="s">
        <v>388</v>
      </c>
      <c r="B211" s="40" t="s">
        <v>389</v>
      </c>
      <c r="C211" s="40" t="s">
        <v>784</v>
      </c>
      <c r="D211" s="40" t="s">
        <v>785</v>
      </c>
      <c r="E211" s="40" t="s">
        <v>1141</v>
      </c>
      <c r="F211" s="40" t="s">
        <v>1142</v>
      </c>
      <c r="G211" s="40" t="s">
        <v>418</v>
      </c>
      <c r="H211" s="40" t="s">
        <v>1552</v>
      </c>
      <c r="I211" s="40" t="s">
        <v>53</v>
      </c>
      <c r="J211" s="40" t="s">
        <v>562</v>
      </c>
      <c r="K211" s="40" t="s">
        <v>563</v>
      </c>
      <c r="L211" s="40" t="s">
        <v>564</v>
      </c>
      <c r="M211" s="40" t="s">
        <v>405</v>
      </c>
      <c r="N211" s="40" t="s">
        <v>76</v>
      </c>
      <c r="O211" s="40" t="s">
        <v>565</v>
      </c>
      <c r="P211" s="40" t="s">
        <v>566</v>
      </c>
      <c r="Q211" s="40" t="s">
        <v>567</v>
      </c>
      <c r="R211" s="40" t="s">
        <v>402</v>
      </c>
      <c r="S211" s="40" t="s">
        <v>403</v>
      </c>
      <c r="T211" s="40" t="s">
        <v>462</v>
      </c>
      <c r="U211" s="40" t="s">
        <v>463</v>
      </c>
    </row>
    <row r="212" spans="1:21" ht="17.149999999999999" customHeight="1" x14ac:dyDescent="0.35">
      <c r="A212" s="40" t="s">
        <v>388</v>
      </c>
      <c r="B212" s="40" t="s">
        <v>389</v>
      </c>
      <c r="C212" s="40" t="s">
        <v>784</v>
      </c>
      <c r="D212" s="40" t="s">
        <v>785</v>
      </c>
      <c r="E212" s="40" t="s">
        <v>1141</v>
      </c>
      <c r="F212" s="40" t="s">
        <v>1142</v>
      </c>
      <c r="G212" s="40" t="s">
        <v>574</v>
      </c>
      <c r="H212" s="40" t="s">
        <v>1568</v>
      </c>
      <c r="I212" s="40" t="s">
        <v>44</v>
      </c>
      <c r="J212" s="40" t="s">
        <v>575</v>
      </c>
      <c r="K212" s="40" t="s">
        <v>576</v>
      </c>
      <c r="L212" s="40" t="s">
        <v>577</v>
      </c>
      <c r="M212" s="40" t="s">
        <v>392</v>
      </c>
      <c r="N212" s="40" t="s">
        <v>71</v>
      </c>
      <c r="O212" s="40" t="s">
        <v>578</v>
      </c>
      <c r="P212" s="40" t="s">
        <v>579</v>
      </c>
      <c r="Q212" s="40" t="s">
        <v>580</v>
      </c>
      <c r="R212" s="40" t="s">
        <v>402</v>
      </c>
      <c r="S212" s="40" t="s">
        <v>403</v>
      </c>
      <c r="T212" s="40" t="s">
        <v>462</v>
      </c>
      <c r="U212" s="40" t="s">
        <v>463</v>
      </c>
    </row>
    <row r="213" spans="1:21" ht="17.149999999999999" customHeight="1" x14ac:dyDescent="0.35">
      <c r="A213" s="40" t="s">
        <v>388</v>
      </c>
      <c r="B213" s="40" t="s">
        <v>389</v>
      </c>
      <c r="C213" s="40" t="s">
        <v>792</v>
      </c>
      <c r="D213" s="40" t="s">
        <v>793</v>
      </c>
      <c r="E213" s="40" t="s">
        <v>1143</v>
      </c>
      <c r="F213" s="40" t="s">
        <v>1144</v>
      </c>
      <c r="G213" s="40" t="s">
        <v>396</v>
      </c>
      <c r="H213" s="40" t="s">
        <v>1551</v>
      </c>
      <c r="I213" s="40" t="s">
        <v>50</v>
      </c>
      <c r="J213" s="40" t="s">
        <v>470</v>
      </c>
      <c r="K213" s="40" t="s">
        <v>471</v>
      </c>
      <c r="L213" s="40" t="s">
        <v>472</v>
      </c>
      <c r="M213" s="40" t="s">
        <v>392</v>
      </c>
      <c r="N213" s="40" t="s">
        <v>50</v>
      </c>
      <c r="O213" s="40" t="s">
        <v>473</v>
      </c>
      <c r="P213" s="40" t="s">
        <v>474</v>
      </c>
      <c r="Q213" s="40" t="s">
        <v>475</v>
      </c>
      <c r="R213" s="40" t="s">
        <v>402</v>
      </c>
      <c r="S213" s="40" t="s">
        <v>403</v>
      </c>
      <c r="T213" s="40" t="s">
        <v>443</v>
      </c>
      <c r="U213" s="40" t="s">
        <v>444</v>
      </c>
    </row>
    <row r="214" spans="1:21" ht="17.149999999999999" customHeight="1" x14ac:dyDescent="0.35">
      <c r="A214" s="40" t="s">
        <v>388</v>
      </c>
      <c r="B214" s="40" t="s">
        <v>389</v>
      </c>
      <c r="C214" s="40" t="s">
        <v>792</v>
      </c>
      <c r="D214" s="40" t="s">
        <v>793</v>
      </c>
      <c r="E214" s="40" t="s">
        <v>1143</v>
      </c>
      <c r="F214" s="40" t="s">
        <v>1144</v>
      </c>
      <c r="G214" s="40" t="s">
        <v>396</v>
      </c>
      <c r="H214" s="40" t="s">
        <v>1551</v>
      </c>
      <c r="I214" s="40" t="s">
        <v>747</v>
      </c>
      <c r="J214" s="40" t="s">
        <v>748</v>
      </c>
      <c r="K214" s="40" t="s">
        <v>749</v>
      </c>
      <c r="L214" s="40" t="s">
        <v>750</v>
      </c>
      <c r="M214" s="40" t="s">
        <v>395</v>
      </c>
      <c r="N214" s="40" t="s">
        <v>96</v>
      </c>
      <c r="O214" s="40" t="s">
        <v>751</v>
      </c>
      <c r="P214" s="40" t="s">
        <v>752</v>
      </c>
      <c r="Q214" s="40" t="s">
        <v>753</v>
      </c>
      <c r="R214" s="40" t="s">
        <v>402</v>
      </c>
      <c r="S214" s="40" t="s">
        <v>403</v>
      </c>
      <c r="T214" s="40" t="s">
        <v>443</v>
      </c>
      <c r="U214" s="40" t="s">
        <v>444</v>
      </c>
    </row>
    <row r="215" spans="1:21" ht="17.149999999999999" customHeight="1" x14ac:dyDescent="0.35">
      <c r="A215" s="40" t="s">
        <v>388</v>
      </c>
      <c r="B215" s="40" t="s">
        <v>389</v>
      </c>
      <c r="C215" s="40" t="s">
        <v>792</v>
      </c>
      <c r="D215" s="40" t="s">
        <v>793</v>
      </c>
      <c r="E215" s="40" t="s">
        <v>1143</v>
      </c>
      <c r="F215" s="40" t="s">
        <v>1144</v>
      </c>
      <c r="G215" s="40" t="s">
        <v>396</v>
      </c>
      <c r="H215" s="40" t="s">
        <v>1551</v>
      </c>
      <c r="I215" s="40" t="s">
        <v>98</v>
      </c>
      <c r="J215" s="40" t="s">
        <v>497</v>
      </c>
      <c r="K215" s="40" t="s">
        <v>498</v>
      </c>
      <c r="L215" s="40" t="s">
        <v>499</v>
      </c>
      <c r="M215" s="40" t="s">
        <v>392</v>
      </c>
      <c r="N215" s="40" t="s">
        <v>98</v>
      </c>
      <c r="O215" s="40" t="s">
        <v>500</v>
      </c>
      <c r="P215" s="40" t="s">
        <v>501</v>
      </c>
      <c r="Q215" s="40" t="s">
        <v>502</v>
      </c>
      <c r="R215" s="40" t="s">
        <v>402</v>
      </c>
      <c r="S215" s="40" t="s">
        <v>403</v>
      </c>
      <c r="T215" s="40" t="s">
        <v>443</v>
      </c>
      <c r="U215" s="40" t="s">
        <v>444</v>
      </c>
    </row>
    <row r="216" spans="1:21" ht="17.149999999999999" customHeight="1" x14ac:dyDescent="0.35">
      <c r="A216" s="40" t="s">
        <v>388</v>
      </c>
      <c r="B216" s="40" t="s">
        <v>389</v>
      </c>
      <c r="C216" s="40" t="s">
        <v>792</v>
      </c>
      <c r="D216" s="40" t="s">
        <v>793</v>
      </c>
      <c r="E216" s="40" t="s">
        <v>1143</v>
      </c>
      <c r="F216" s="40" t="s">
        <v>1144</v>
      </c>
      <c r="G216" s="40" t="s">
        <v>396</v>
      </c>
      <c r="H216" s="40" t="s">
        <v>1551</v>
      </c>
      <c r="I216" s="40" t="s">
        <v>113</v>
      </c>
      <c r="J216" s="40" t="s">
        <v>661</v>
      </c>
      <c r="K216" s="40" t="s">
        <v>662</v>
      </c>
      <c r="L216" s="40" t="s">
        <v>663</v>
      </c>
      <c r="M216" s="40" t="s">
        <v>392</v>
      </c>
      <c r="N216" s="40" t="s">
        <v>113</v>
      </c>
      <c r="O216" s="40" t="s">
        <v>664</v>
      </c>
      <c r="P216" s="40" t="s">
        <v>665</v>
      </c>
      <c r="Q216" s="40" t="s">
        <v>666</v>
      </c>
      <c r="R216" s="40" t="s">
        <v>402</v>
      </c>
      <c r="S216" s="40" t="s">
        <v>403</v>
      </c>
      <c r="T216" s="40" t="s">
        <v>443</v>
      </c>
      <c r="U216" s="40" t="s">
        <v>444</v>
      </c>
    </row>
    <row r="217" spans="1:21" ht="17.149999999999999" customHeight="1" x14ac:dyDescent="0.35">
      <c r="A217" s="40" t="s">
        <v>388</v>
      </c>
      <c r="B217" s="40" t="s">
        <v>389</v>
      </c>
      <c r="C217" s="40" t="s">
        <v>792</v>
      </c>
      <c r="D217" s="40" t="s">
        <v>793</v>
      </c>
      <c r="E217" s="40" t="s">
        <v>1143</v>
      </c>
      <c r="F217" s="40" t="s">
        <v>1144</v>
      </c>
      <c r="G217" s="40" t="s">
        <v>396</v>
      </c>
      <c r="H217" s="40" t="s">
        <v>1551</v>
      </c>
      <c r="I217" s="40" t="s">
        <v>794</v>
      </c>
      <c r="J217" s="40" t="s">
        <v>795</v>
      </c>
      <c r="K217" s="40" t="s">
        <v>796</v>
      </c>
      <c r="L217" s="40" t="s">
        <v>797</v>
      </c>
      <c r="M217" s="40" t="s">
        <v>392</v>
      </c>
      <c r="N217" s="40" t="s">
        <v>120</v>
      </c>
      <c r="O217" s="40" t="s">
        <v>798</v>
      </c>
      <c r="P217" s="40" t="s">
        <v>799</v>
      </c>
      <c r="Q217" s="40" t="s">
        <v>800</v>
      </c>
      <c r="R217" s="40" t="s">
        <v>402</v>
      </c>
      <c r="S217" s="40" t="s">
        <v>403</v>
      </c>
      <c r="T217" s="40" t="s">
        <v>443</v>
      </c>
      <c r="U217" s="40" t="s">
        <v>444</v>
      </c>
    </row>
    <row r="218" spans="1:21" ht="17.149999999999999" customHeight="1" x14ac:dyDescent="0.35">
      <c r="A218" s="40" t="s">
        <v>388</v>
      </c>
      <c r="B218" s="40" t="s">
        <v>389</v>
      </c>
      <c r="C218" s="40" t="s">
        <v>792</v>
      </c>
      <c r="D218" s="40" t="s">
        <v>793</v>
      </c>
      <c r="E218" s="40" t="s">
        <v>1143</v>
      </c>
      <c r="F218" s="40" t="s">
        <v>1144</v>
      </c>
      <c r="G218" s="40" t="s">
        <v>396</v>
      </c>
      <c r="H218" s="40" t="s">
        <v>1551</v>
      </c>
      <c r="I218" s="40" t="s">
        <v>592</v>
      </c>
      <c r="J218" s="40" t="s">
        <v>593</v>
      </c>
      <c r="K218" s="40" t="s">
        <v>594</v>
      </c>
      <c r="L218" s="40" t="s">
        <v>456</v>
      </c>
      <c r="M218" s="40" t="s">
        <v>405</v>
      </c>
      <c r="N218" s="40" t="s">
        <v>103</v>
      </c>
      <c r="O218" s="40" t="s">
        <v>457</v>
      </c>
      <c r="P218" s="40" t="s">
        <v>109</v>
      </c>
      <c r="Q218" s="40" t="s">
        <v>595</v>
      </c>
      <c r="R218" s="40" t="s">
        <v>402</v>
      </c>
      <c r="S218" s="40" t="s">
        <v>403</v>
      </c>
      <c r="T218" s="40" t="s">
        <v>443</v>
      </c>
      <c r="U218" s="40" t="s">
        <v>444</v>
      </c>
    </row>
    <row r="219" spans="1:21" ht="17.149999999999999" customHeight="1" x14ac:dyDescent="0.35">
      <c r="A219" s="40" t="s">
        <v>388</v>
      </c>
      <c r="B219" s="40" t="s">
        <v>389</v>
      </c>
      <c r="C219" s="40" t="s">
        <v>792</v>
      </c>
      <c r="D219" s="40" t="s">
        <v>793</v>
      </c>
      <c r="E219" s="40" t="s">
        <v>1143</v>
      </c>
      <c r="F219" s="40" t="s">
        <v>1144</v>
      </c>
      <c r="G219" s="40" t="s">
        <v>396</v>
      </c>
      <c r="H219" s="40" t="s">
        <v>1551</v>
      </c>
      <c r="I219" s="40" t="s">
        <v>801</v>
      </c>
      <c r="J219" s="40" t="s">
        <v>802</v>
      </c>
      <c r="K219" s="40" t="s">
        <v>803</v>
      </c>
      <c r="L219" s="40" t="s">
        <v>804</v>
      </c>
      <c r="M219" s="40" t="s">
        <v>395</v>
      </c>
      <c r="N219" s="40" t="s">
        <v>103</v>
      </c>
      <c r="O219" s="40" t="s">
        <v>457</v>
      </c>
      <c r="P219" s="40" t="s">
        <v>458</v>
      </c>
      <c r="Q219" s="40" t="s">
        <v>459</v>
      </c>
      <c r="R219" s="40" t="s">
        <v>402</v>
      </c>
      <c r="S219" s="40" t="s">
        <v>403</v>
      </c>
      <c r="T219" s="40" t="s">
        <v>443</v>
      </c>
      <c r="U219" s="40" t="s">
        <v>444</v>
      </c>
    </row>
    <row r="220" spans="1:21" ht="17.149999999999999" customHeight="1" x14ac:dyDescent="0.35">
      <c r="A220" s="40" t="s">
        <v>388</v>
      </c>
      <c r="B220" s="40" t="s">
        <v>389</v>
      </c>
      <c r="C220" s="40" t="s">
        <v>792</v>
      </c>
      <c r="D220" s="40" t="s">
        <v>793</v>
      </c>
      <c r="E220" s="40" t="s">
        <v>1143</v>
      </c>
      <c r="F220" s="40" t="s">
        <v>1144</v>
      </c>
      <c r="G220" s="40" t="s">
        <v>396</v>
      </c>
      <c r="H220" s="40" t="s">
        <v>1551</v>
      </c>
      <c r="I220" s="40" t="s">
        <v>453</v>
      </c>
      <c r="J220" s="40" t="s">
        <v>454</v>
      </c>
      <c r="K220" s="40" t="s">
        <v>455</v>
      </c>
      <c r="L220" s="40" t="s">
        <v>456</v>
      </c>
      <c r="M220" s="40" t="s">
        <v>395</v>
      </c>
      <c r="N220" s="40" t="s">
        <v>103</v>
      </c>
      <c r="O220" s="40" t="s">
        <v>457</v>
      </c>
      <c r="P220" s="40" t="s">
        <v>458</v>
      </c>
      <c r="Q220" s="40" t="s">
        <v>459</v>
      </c>
      <c r="R220" s="40" t="s">
        <v>402</v>
      </c>
      <c r="S220" s="40" t="s">
        <v>403</v>
      </c>
      <c r="T220" s="40" t="s">
        <v>443</v>
      </c>
      <c r="U220" s="40" t="s">
        <v>444</v>
      </c>
    </row>
    <row r="221" spans="1:21" ht="17.149999999999999" customHeight="1" x14ac:dyDescent="0.35">
      <c r="A221" s="40" t="s">
        <v>388</v>
      </c>
      <c r="B221" s="40" t="s">
        <v>389</v>
      </c>
      <c r="C221" s="40" t="s">
        <v>792</v>
      </c>
      <c r="D221" s="40" t="s">
        <v>793</v>
      </c>
      <c r="E221" s="40" t="s">
        <v>1143</v>
      </c>
      <c r="F221" s="40" t="s">
        <v>1144</v>
      </c>
      <c r="G221" s="40" t="s">
        <v>396</v>
      </c>
      <c r="H221" s="40" t="s">
        <v>1551</v>
      </c>
      <c r="I221" s="40" t="s">
        <v>720</v>
      </c>
      <c r="J221" s="40" t="s">
        <v>721</v>
      </c>
      <c r="K221" s="40" t="s">
        <v>722</v>
      </c>
      <c r="L221" s="40" t="s">
        <v>723</v>
      </c>
      <c r="M221" s="40" t="s">
        <v>1563</v>
      </c>
      <c r="N221" s="40" t="s">
        <v>118</v>
      </c>
      <c r="O221" s="40" t="s">
        <v>724</v>
      </c>
      <c r="P221" s="40" t="s">
        <v>725</v>
      </c>
      <c r="Q221" s="40" t="s">
        <v>726</v>
      </c>
      <c r="R221" s="40" t="s">
        <v>402</v>
      </c>
      <c r="S221" s="40" t="s">
        <v>403</v>
      </c>
      <c r="T221" s="40" t="s">
        <v>443</v>
      </c>
      <c r="U221" s="40" t="s">
        <v>444</v>
      </c>
    </row>
    <row r="222" spans="1:21" ht="17.149999999999999" customHeight="1" x14ac:dyDescent="0.35">
      <c r="A222" s="40" t="s">
        <v>388</v>
      </c>
      <c r="B222" s="40" t="s">
        <v>389</v>
      </c>
      <c r="C222" s="40" t="s">
        <v>805</v>
      </c>
      <c r="D222" s="40" t="s">
        <v>806</v>
      </c>
      <c r="E222" s="40" t="s">
        <v>1145</v>
      </c>
      <c r="F222" s="40" t="s">
        <v>1146</v>
      </c>
      <c r="G222" s="40" t="s">
        <v>396</v>
      </c>
      <c r="H222" s="40" t="s">
        <v>1551</v>
      </c>
      <c r="I222" s="40" t="s">
        <v>30</v>
      </c>
      <c r="J222" s="40" t="s">
        <v>464</v>
      </c>
      <c r="K222" s="40" t="s">
        <v>465</v>
      </c>
      <c r="L222" s="40" t="s">
        <v>466</v>
      </c>
      <c r="M222" s="40" t="s">
        <v>392</v>
      </c>
      <c r="N222" s="40" t="s">
        <v>30</v>
      </c>
      <c r="O222" s="40" t="s">
        <v>467</v>
      </c>
      <c r="P222" s="40" t="s">
        <v>468</v>
      </c>
      <c r="Q222" s="40" t="s">
        <v>469</v>
      </c>
      <c r="R222" s="40" t="s">
        <v>402</v>
      </c>
      <c r="S222" s="40" t="s">
        <v>403</v>
      </c>
      <c r="T222" s="40" t="s">
        <v>443</v>
      </c>
      <c r="U222" s="40" t="s">
        <v>444</v>
      </c>
    </row>
    <row r="223" spans="1:21" ht="17.149999999999999" customHeight="1" x14ac:dyDescent="0.35">
      <c r="A223" s="40" t="s">
        <v>388</v>
      </c>
      <c r="B223" s="40" t="s">
        <v>389</v>
      </c>
      <c r="C223" s="40" t="s">
        <v>805</v>
      </c>
      <c r="D223" s="40" t="s">
        <v>806</v>
      </c>
      <c r="E223" s="40" t="s">
        <v>1145</v>
      </c>
      <c r="F223" s="40" t="s">
        <v>1146</v>
      </c>
      <c r="G223" s="40" t="s">
        <v>396</v>
      </c>
      <c r="H223" s="40" t="s">
        <v>1551</v>
      </c>
      <c r="I223" s="40" t="s">
        <v>50</v>
      </c>
      <c r="J223" s="40" t="s">
        <v>470</v>
      </c>
      <c r="K223" s="40" t="s">
        <v>471</v>
      </c>
      <c r="L223" s="40" t="s">
        <v>472</v>
      </c>
      <c r="M223" s="40" t="s">
        <v>392</v>
      </c>
      <c r="N223" s="40" t="s">
        <v>50</v>
      </c>
      <c r="O223" s="40" t="s">
        <v>473</v>
      </c>
      <c r="P223" s="40" t="s">
        <v>474</v>
      </c>
      <c r="Q223" s="40" t="s">
        <v>475</v>
      </c>
      <c r="R223" s="40" t="s">
        <v>402</v>
      </c>
      <c r="S223" s="40" t="s">
        <v>403</v>
      </c>
      <c r="T223" s="40" t="s">
        <v>443</v>
      </c>
      <c r="U223" s="40" t="s">
        <v>444</v>
      </c>
    </row>
    <row r="224" spans="1:21" ht="17.149999999999999" customHeight="1" x14ac:dyDescent="0.35">
      <c r="A224" s="40" t="s">
        <v>388</v>
      </c>
      <c r="B224" s="40" t="s">
        <v>389</v>
      </c>
      <c r="C224" s="40" t="s">
        <v>805</v>
      </c>
      <c r="D224" s="40" t="s">
        <v>806</v>
      </c>
      <c r="E224" s="40" t="s">
        <v>1145</v>
      </c>
      <c r="F224" s="40" t="s">
        <v>1146</v>
      </c>
      <c r="G224" s="40" t="s">
        <v>396</v>
      </c>
      <c r="H224" s="40" t="s">
        <v>1551</v>
      </c>
      <c r="I224" s="40" t="s">
        <v>49</v>
      </c>
      <c r="J224" s="40" t="s">
        <v>406</v>
      </c>
      <c r="K224" s="40" t="s">
        <v>407</v>
      </c>
      <c r="L224" s="40" t="s">
        <v>408</v>
      </c>
      <c r="M224" s="40" t="s">
        <v>392</v>
      </c>
      <c r="N224" s="40" t="s">
        <v>409</v>
      </c>
      <c r="O224" s="40" t="s">
        <v>410</v>
      </c>
      <c r="P224" s="40" t="s">
        <v>74</v>
      </c>
      <c r="Q224" s="40" t="s">
        <v>411</v>
      </c>
      <c r="R224" s="40" t="s">
        <v>402</v>
      </c>
      <c r="S224" s="40" t="s">
        <v>403</v>
      </c>
      <c r="T224" s="40" t="s">
        <v>443</v>
      </c>
      <c r="U224" s="40" t="s">
        <v>444</v>
      </c>
    </row>
    <row r="225" spans="1:21" ht="17.149999999999999" customHeight="1" x14ac:dyDescent="0.35">
      <c r="A225" s="40" t="s">
        <v>388</v>
      </c>
      <c r="B225" s="40" t="s">
        <v>389</v>
      </c>
      <c r="C225" s="40" t="s">
        <v>805</v>
      </c>
      <c r="D225" s="40" t="s">
        <v>806</v>
      </c>
      <c r="E225" s="40" t="s">
        <v>1145</v>
      </c>
      <c r="F225" s="40" t="s">
        <v>1146</v>
      </c>
      <c r="G225" s="40" t="s">
        <v>396</v>
      </c>
      <c r="H225" s="40" t="s">
        <v>1551</v>
      </c>
      <c r="I225" s="40" t="s">
        <v>93</v>
      </c>
      <c r="J225" s="40" t="s">
        <v>480</v>
      </c>
      <c r="K225" s="40" t="s">
        <v>481</v>
      </c>
      <c r="L225" s="40" t="s">
        <v>482</v>
      </c>
      <c r="M225" s="40" t="s">
        <v>392</v>
      </c>
      <c r="N225" s="40" t="s">
        <v>93</v>
      </c>
      <c r="O225" s="40" t="s">
        <v>483</v>
      </c>
      <c r="P225" s="40" t="s">
        <v>484</v>
      </c>
      <c r="Q225" s="40" t="s">
        <v>485</v>
      </c>
      <c r="R225" s="40" t="s">
        <v>402</v>
      </c>
      <c r="S225" s="40" t="s">
        <v>403</v>
      </c>
      <c r="T225" s="40" t="s">
        <v>443</v>
      </c>
      <c r="U225" s="40" t="s">
        <v>444</v>
      </c>
    </row>
    <row r="226" spans="1:21" ht="17.149999999999999" customHeight="1" x14ac:dyDescent="0.35">
      <c r="A226" s="40" t="s">
        <v>388</v>
      </c>
      <c r="B226" s="40" t="s">
        <v>389</v>
      </c>
      <c r="C226" s="40" t="s">
        <v>805</v>
      </c>
      <c r="D226" s="40" t="s">
        <v>806</v>
      </c>
      <c r="E226" s="40" t="s">
        <v>1145</v>
      </c>
      <c r="F226" s="40" t="s">
        <v>1146</v>
      </c>
      <c r="G226" s="40" t="s">
        <v>396</v>
      </c>
      <c r="H226" s="40" t="s">
        <v>1551</v>
      </c>
      <c r="I226" s="40" t="s">
        <v>1565</v>
      </c>
      <c r="J226" s="40" t="s">
        <v>480</v>
      </c>
      <c r="K226" s="40" t="s">
        <v>481</v>
      </c>
      <c r="L226" s="40" t="s">
        <v>482</v>
      </c>
      <c r="M226" s="40" t="s">
        <v>392</v>
      </c>
      <c r="N226" s="40" t="s">
        <v>93</v>
      </c>
      <c r="O226" s="40" t="s">
        <v>483</v>
      </c>
      <c r="P226" s="40" t="s">
        <v>484</v>
      </c>
      <c r="Q226" s="40" t="s">
        <v>485</v>
      </c>
      <c r="R226" s="40" t="s">
        <v>402</v>
      </c>
      <c r="S226" s="40" t="s">
        <v>403</v>
      </c>
      <c r="T226" s="40" t="s">
        <v>443</v>
      </c>
      <c r="U226" s="40" t="s">
        <v>444</v>
      </c>
    </row>
    <row r="227" spans="1:21" ht="17.149999999999999" customHeight="1" x14ac:dyDescent="0.35">
      <c r="A227" s="40" t="s">
        <v>388</v>
      </c>
      <c r="B227" s="40" t="s">
        <v>389</v>
      </c>
      <c r="C227" s="40" t="s">
        <v>805</v>
      </c>
      <c r="D227" s="40" t="s">
        <v>806</v>
      </c>
      <c r="E227" s="40" t="s">
        <v>1145</v>
      </c>
      <c r="F227" s="40" t="s">
        <v>1146</v>
      </c>
      <c r="G227" s="40" t="s">
        <v>396</v>
      </c>
      <c r="H227" s="40" t="s">
        <v>1551</v>
      </c>
      <c r="I227" s="40" t="s">
        <v>98</v>
      </c>
      <c r="J227" s="40" t="s">
        <v>497</v>
      </c>
      <c r="K227" s="40" t="s">
        <v>498</v>
      </c>
      <c r="L227" s="40" t="s">
        <v>499</v>
      </c>
      <c r="M227" s="40" t="s">
        <v>392</v>
      </c>
      <c r="N227" s="40" t="s">
        <v>98</v>
      </c>
      <c r="O227" s="40" t="s">
        <v>500</v>
      </c>
      <c r="P227" s="40" t="s">
        <v>501</v>
      </c>
      <c r="Q227" s="40" t="s">
        <v>502</v>
      </c>
      <c r="R227" s="40" t="s">
        <v>402</v>
      </c>
      <c r="S227" s="40" t="s">
        <v>403</v>
      </c>
      <c r="T227" s="40" t="s">
        <v>443</v>
      </c>
      <c r="U227" s="40" t="s">
        <v>444</v>
      </c>
    </row>
    <row r="228" spans="1:21" ht="17.149999999999999" customHeight="1" x14ac:dyDescent="0.35">
      <c r="A228" s="40" t="s">
        <v>388</v>
      </c>
      <c r="B228" s="40" t="s">
        <v>389</v>
      </c>
      <c r="C228" s="40" t="s">
        <v>805</v>
      </c>
      <c r="D228" s="40" t="s">
        <v>806</v>
      </c>
      <c r="E228" s="40" t="s">
        <v>1145</v>
      </c>
      <c r="F228" s="40" t="s">
        <v>1146</v>
      </c>
      <c r="G228" s="40" t="s">
        <v>418</v>
      </c>
      <c r="H228" s="40" t="s">
        <v>1552</v>
      </c>
      <c r="I228" s="40" t="s">
        <v>37</v>
      </c>
      <c r="J228" s="40" t="s">
        <v>419</v>
      </c>
      <c r="K228" s="40" t="s">
        <v>420</v>
      </c>
      <c r="L228" s="40" t="s">
        <v>421</v>
      </c>
      <c r="M228" s="40" t="s">
        <v>405</v>
      </c>
      <c r="N228" s="40" t="s">
        <v>67</v>
      </c>
      <c r="O228" s="40" t="s">
        <v>422</v>
      </c>
      <c r="P228" s="40" t="s">
        <v>423</v>
      </c>
      <c r="Q228" s="40" t="s">
        <v>424</v>
      </c>
      <c r="R228" s="40" t="s">
        <v>402</v>
      </c>
      <c r="S228" s="40" t="s">
        <v>403</v>
      </c>
      <c r="T228" s="40" t="s">
        <v>443</v>
      </c>
      <c r="U228" s="40" t="s">
        <v>444</v>
      </c>
    </row>
    <row r="229" spans="1:21" ht="17.149999999999999" customHeight="1" x14ac:dyDescent="0.35">
      <c r="A229" s="40" t="s">
        <v>388</v>
      </c>
      <c r="B229" s="40" t="s">
        <v>389</v>
      </c>
      <c r="C229" s="40" t="s">
        <v>805</v>
      </c>
      <c r="D229" s="40" t="s">
        <v>806</v>
      </c>
      <c r="E229" s="40" t="s">
        <v>1145</v>
      </c>
      <c r="F229" s="40" t="s">
        <v>1146</v>
      </c>
      <c r="G229" s="40" t="s">
        <v>418</v>
      </c>
      <c r="H229" s="40" t="s">
        <v>1552</v>
      </c>
      <c r="I229" s="40" t="s">
        <v>52</v>
      </c>
      <c r="J229" s="40" t="s">
        <v>555</v>
      </c>
      <c r="K229" s="40" t="s">
        <v>556</v>
      </c>
      <c r="L229" s="40" t="s">
        <v>557</v>
      </c>
      <c r="M229" s="40" t="s">
        <v>405</v>
      </c>
      <c r="N229" s="40" t="s">
        <v>75</v>
      </c>
      <c r="O229" s="40" t="s">
        <v>558</v>
      </c>
      <c r="P229" s="40" t="s">
        <v>559</v>
      </c>
      <c r="Q229" s="40" t="s">
        <v>560</v>
      </c>
      <c r="R229" s="40" t="s">
        <v>402</v>
      </c>
      <c r="S229" s="40" t="s">
        <v>403</v>
      </c>
      <c r="T229" s="40" t="s">
        <v>443</v>
      </c>
      <c r="U229" s="40" t="s">
        <v>444</v>
      </c>
    </row>
    <row r="230" spans="1:21" ht="17.149999999999999" customHeight="1" x14ac:dyDescent="0.35">
      <c r="A230" s="40" t="s">
        <v>388</v>
      </c>
      <c r="B230" s="40" t="s">
        <v>389</v>
      </c>
      <c r="C230" s="40" t="s">
        <v>805</v>
      </c>
      <c r="D230" s="40" t="s">
        <v>806</v>
      </c>
      <c r="E230" s="40" t="s">
        <v>1145</v>
      </c>
      <c r="F230" s="40" t="s">
        <v>1146</v>
      </c>
      <c r="G230" s="40" t="s">
        <v>807</v>
      </c>
      <c r="H230" s="40" t="s">
        <v>1564</v>
      </c>
      <c r="I230" s="40" t="s">
        <v>41</v>
      </c>
      <c r="J230" s="40" t="s">
        <v>808</v>
      </c>
      <c r="K230" s="40" t="s">
        <v>809</v>
      </c>
      <c r="L230" s="40" t="s">
        <v>810</v>
      </c>
      <c r="M230" s="40" t="s">
        <v>395</v>
      </c>
      <c r="N230" s="40" t="s">
        <v>69</v>
      </c>
      <c r="O230" s="40" t="s">
        <v>811</v>
      </c>
      <c r="P230" s="40" t="s">
        <v>812</v>
      </c>
      <c r="Q230" s="40" t="s">
        <v>813</v>
      </c>
      <c r="R230" s="40" t="s">
        <v>402</v>
      </c>
      <c r="S230" s="40" t="s">
        <v>403</v>
      </c>
      <c r="T230" s="40" t="s">
        <v>443</v>
      </c>
      <c r="U230" s="40" t="s">
        <v>444</v>
      </c>
    </row>
    <row r="231" spans="1:21" ht="17.149999999999999" customHeight="1" x14ac:dyDescent="0.35">
      <c r="A231" s="40" t="s">
        <v>388</v>
      </c>
      <c r="B231" s="40" t="s">
        <v>389</v>
      </c>
      <c r="C231" s="40" t="s">
        <v>814</v>
      </c>
      <c r="D231" s="40" t="s">
        <v>815</v>
      </c>
      <c r="E231" s="40" t="s">
        <v>1147</v>
      </c>
      <c r="F231" s="40" t="s">
        <v>1148</v>
      </c>
      <c r="G231" s="40" t="s">
        <v>396</v>
      </c>
      <c r="H231" s="40" t="s">
        <v>1551</v>
      </c>
      <c r="I231" s="40" t="s">
        <v>404</v>
      </c>
      <c r="J231" s="40" t="s">
        <v>17</v>
      </c>
      <c r="K231" s="40" t="s">
        <v>397</v>
      </c>
      <c r="L231" s="40" t="s">
        <v>398</v>
      </c>
      <c r="M231" s="40" t="s">
        <v>405</v>
      </c>
      <c r="N231" s="40" t="s">
        <v>6</v>
      </c>
      <c r="O231" s="40" t="s">
        <v>399</v>
      </c>
      <c r="P231" s="40" t="s">
        <v>400</v>
      </c>
      <c r="Q231" s="40" t="s">
        <v>401</v>
      </c>
      <c r="R231" s="40" t="s">
        <v>402</v>
      </c>
      <c r="S231" s="40" t="s">
        <v>403</v>
      </c>
      <c r="T231" s="40" t="s">
        <v>393</v>
      </c>
      <c r="U231" s="40" t="s">
        <v>394</v>
      </c>
    </row>
    <row r="232" spans="1:21" ht="17.149999999999999" customHeight="1" x14ac:dyDescent="0.35">
      <c r="A232" s="40" t="s">
        <v>388</v>
      </c>
      <c r="B232" s="40" t="s">
        <v>389</v>
      </c>
      <c r="C232" s="40" t="s">
        <v>814</v>
      </c>
      <c r="D232" s="40" t="s">
        <v>815</v>
      </c>
      <c r="E232" s="40" t="s">
        <v>1147</v>
      </c>
      <c r="F232" s="40" t="s">
        <v>1148</v>
      </c>
      <c r="G232" s="40" t="s">
        <v>396</v>
      </c>
      <c r="H232" s="40" t="s">
        <v>1551</v>
      </c>
      <c r="I232" s="40" t="s">
        <v>706</v>
      </c>
      <c r="J232" s="40" t="s">
        <v>19</v>
      </c>
      <c r="K232" s="40" t="s">
        <v>707</v>
      </c>
      <c r="L232" s="40" t="s">
        <v>708</v>
      </c>
      <c r="M232" s="40" t="s">
        <v>405</v>
      </c>
      <c r="N232" s="40" t="s">
        <v>10</v>
      </c>
      <c r="O232" s="40" t="s">
        <v>709</v>
      </c>
      <c r="P232" s="40" t="s">
        <v>710</v>
      </c>
      <c r="Q232" s="40" t="s">
        <v>711</v>
      </c>
      <c r="R232" s="40" t="s">
        <v>402</v>
      </c>
      <c r="S232" s="40" t="s">
        <v>403</v>
      </c>
      <c r="T232" s="40" t="s">
        <v>393</v>
      </c>
      <c r="U232" s="40" t="s">
        <v>394</v>
      </c>
    </row>
    <row r="233" spans="1:21" ht="17.149999999999999" customHeight="1" x14ac:dyDescent="0.35">
      <c r="A233" s="40" t="s">
        <v>388</v>
      </c>
      <c r="B233" s="40" t="s">
        <v>389</v>
      </c>
      <c r="C233" s="40" t="s">
        <v>814</v>
      </c>
      <c r="D233" s="40" t="s">
        <v>815</v>
      </c>
      <c r="E233" s="40" t="s">
        <v>1147</v>
      </c>
      <c r="F233" s="40" t="s">
        <v>1148</v>
      </c>
      <c r="G233" s="40" t="s">
        <v>396</v>
      </c>
      <c r="H233" s="40" t="s">
        <v>1551</v>
      </c>
      <c r="I233" s="40" t="s">
        <v>49</v>
      </c>
      <c r="J233" s="40" t="s">
        <v>406</v>
      </c>
      <c r="K233" s="40" t="s">
        <v>407</v>
      </c>
      <c r="L233" s="40" t="s">
        <v>408</v>
      </c>
      <c r="M233" s="40" t="s">
        <v>392</v>
      </c>
      <c r="N233" s="40" t="s">
        <v>409</v>
      </c>
      <c r="O233" s="40" t="s">
        <v>410</v>
      </c>
      <c r="P233" s="40" t="s">
        <v>74</v>
      </c>
      <c r="Q233" s="40" t="s">
        <v>411</v>
      </c>
      <c r="R233" s="40" t="s">
        <v>402</v>
      </c>
      <c r="S233" s="40" t="s">
        <v>403</v>
      </c>
      <c r="T233" s="40" t="s">
        <v>393</v>
      </c>
      <c r="U233" s="40" t="s">
        <v>394</v>
      </c>
    </row>
    <row r="234" spans="1:21" ht="17.149999999999999" customHeight="1" x14ac:dyDescent="0.35">
      <c r="A234" s="40" t="s">
        <v>388</v>
      </c>
      <c r="B234" s="40" t="s">
        <v>389</v>
      </c>
      <c r="C234" s="40" t="s">
        <v>814</v>
      </c>
      <c r="D234" s="40" t="s">
        <v>815</v>
      </c>
      <c r="E234" s="40" t="s">
        <v>1147</v>
      </c>
      <c r="F234" s="40" t="s">
        <v>1148</v>
      </c>
      <c r="G234" s="40" t="s">
        <v>396</v>
      </c>
      <c r="H234" s="40" t="s">
        <v>1551</v>
      </c>
      <c r="I234" s="40" t="s">
        <v>55</v>
      </c>
      <c r="J234" s="40" t="s">
        <v>762</v>
      </c>
      <c r="K234" s="40" t="s">
        <v>763</v>
      </c>
      <c r="L234" s="40" t="s">
        <v>764</v>
      </c>
      <c r="M234" s="40" t="s">
        <v>405</v>
      </c>
      <c r="N234" s="40" t="s">
        <v>77</v>
      </c>
      <c r="O234" s="40" t="s">
        <v>765</v>
      </c>
      <c r="P234" s="40" t="s">
        <v>766</v>
      </c>
      <c r="Q234" s="40" t="s">
        <v>767</v>
      </c>
      <c r="R234" s="40" t="s">
        <v>402</v>
      </c>
      <c r="S234" s="40" t="s">
        <v>403</v>
      </c>
      <c r="T234" s="40" t="s">
        <v>393</v>
      </c>
      <c r="U234" s="40" t="s">
        <v>394</v>
      </c>
    </row>
    <row r="235" spans="1:21" ht="17.149999999999999" customHeight="1" x14ac:dyDescent="0.35">
      <c r="A235" s="40" t="s">
        <v>388</v>
      </c>
      <c r="B235" s="40" t="s">
        <v>389</v>
      </c>
      <c r="C235" s="40" t="s">
        <v>814</v>
      </c>
      <c r="D235" s="40" t="s">
        <v>815</v>
      </c>
      <c r="E235" s="40" t="s">
        <v>1147</v>
      </c>
      <c r="F235" s="40" t="s">
        <v>1148</v>
      </c>
      <c r="G235" s="40" t="s">
        <v>396</v>
      </c>
      <c r="H235" s="40" t="s">
        <v>1551</v>
      </c>
      <c r="I235" s="40" t="s">
        <v>58</v>
      </c>
      <c r="J235" s="40" t="s">
        <v>486</v>
      </c>
      <c r="K235" s="40" t="s">
        <v>487</v>
      </c>
      <c r="L235" s="40" t="s">
        <v>488</v>
      </c>
      <c r="M235" s="40" t="s">
        <v>395</v>
      </c>
      <c r="N235" s="40" t="s">
        <v>79</v>
      </c>
      <c r="O235" s="40" t="s">
        <v>489</v>
      </c>
      <c r="P235" s="40" t="s">
        <v>490</v>
      </c>
      <c r="Q235" s="40" t="s">
        <v>491</v>
      </c>
      <c r="R235" s="40" t="s">
        <v>402</v>
      </c>
      <c r="S235" s="40" t="s">
        <v>403</v>
      </c>
      <c r="T235" s="40" t="s">
        <v>393</v>
      </c>
      <c r="U235" s="40" t="s">
        <v>394</v>
      </c>
    </row>
    <row r="236" spans="1:21" ht="17.149999999999999" customHeight="1" x14ac:dyDescent="0.35">
      <c r="A236" s="40" t="s">
        <v>388</v>
      </c>
      <c r="B236" s="40" t="s">
        <v>389</v>
      </c>
      <c r="C236" s="40" t="s">
        <v>814</v>
      </c>
      <c r="D236" s="40" t="s">
        <v>815</v>
      </c>
      <c r="E236" s="40" t="s">
        <v>1147</v>
      </c>
      <c r="F236" s="40" t="s">
        <v>1148</v>
      </c>
      <c r="G236" s="40" t="s">
        <v>396</v>
      </c>
      <c r="H236" s="40" t="s">
        <v>1551</v>
      </c>
      <c r="I236" s="40" t="s">
        <v>129</v>
      </c>
      <c r="J236" s="40" t="s">
        <v>492</v>
      </c>
      <c r="K236" s="40" t="s">
        <v>493</v>
      </c>
      <c r="L236" s="40" t="s">
        <v>494</v>
      </c>
      <c r="M236" s="40" t="s">
        <v>392</v>
      </c>
      <c r="N236" s="40" t="s">
        <v>100</v>
      </c>
      <c r="O236" s="40" t="s">
        <v>495</v>
      </c>
      <c r="P236" s="40" t="s">
        <v>97</v>
      </c>
      <c r="Q236" s="40" t="s">
        <v>496</v>
      </c>
      <c r="R236" s="40" t="s">
        <v>402</v>
      </c>
      <c r="S236" s="40" t="s">
        <v>403</v>
      </c>
      <c r="T236" s="40" t="s">
        <v>393</v>
      </c>
      <c r="U236" s="40" t="s">
        <v>394</v>
      </c>
    </row>
    <row r="237" spans="1:21" ht="17.149999999999999" customHeight="1" x14ac:dyDescent="0.35">
      <c r="A237" s="40" t="s">
        <v>388</v>
      </c>
      <c r="B237" s="40" t="s">
        <v>389</v>
      </c>
      <c r="C237" s="40" t="s">
        <v>814</v>
      </c>
      <c r="D237" s="40" t="s">
        <v>815</v>
      </c>
      <c r="E237" s="40" t="s">
        <v>1147</v>
      </c>
      <c r="F237" s="40" t="s">
        <v>1148</v>
      </c>
      <c r="G237" s="40" t="s">
        <v>396</v>
      </c>
      <c r="H237" s="40" t="s">
        <v>1551</v>
      </c>
      <c r="I237" s="40" t="s">
        <v>98</v>
      </c>
      <c r="J237" s="40" t="s">
        <v>497</v>
      </c>
      <c r="K237" s="40" t="s">
        <v>498</v>
      </c>
      <c r="L237" s="40" t="s">
        <v>499</v>
      </c>
      <c r="M237" s="40" t="s">
        <v>392</v>
      </c>
      <c r="N237" s="40" t="s">
        <v>98</v>
      </c>
      <c r="O237" s="40" t="s">
        <v>500</v>
      </c>
      <c r="P237" s="40" t="s">
        <v>501</v>
      </c>
      <c r="Q237" s="40" t="s">
        <v>502</v>
      </c>
      <c r="R237" s="40" t="s">
        <v>402</v>
      </c>
      <c r="S237" s="40" t="s">
        <v>403</v>
      </c>
      <c r="T237" s="40" t="s">
        <v>393</v>
      </c>
      <c r="U237" s="40" t="s">
        <v>394</v>
      </c>
    </row>
    <row r="238" spans="1:21" ht="17.149999999999999" customHeight="1" x14ac:dyDescent="0.35">
      <c r="A238" s="40" t="s">
        <v>388</v>
      </c>
      <c r="B238" s="40" t="s">
        <v>389</v>
      </c>
      <c r="C238" s="40" t="s">
        <v>814</v>
      </c>
      <c r="D238" s="40" t="s">
        <v>815</v>
      </c>
      <c r="E238" s="40" t="s">
        <v>1147</v>
      </c>
      <c r="F238" s="40" t="s">
        <v>1148</v>
      </c>
      <c r="G238" s="40" t="s">
        <v>396</v>
      </c>
      <c r="H238" s="40" t="s">
        <v>1551</v>
      </c>
      <c r="I238" s="40" t="s">
        <v>503</v>
      </c>
      <c r="J238" s="40" t="s">
        <v>497</v>
      </c>
      <c r="K238" s="40" t="s">
        <v>498</v>
      </c>
      <c r="L238" s="40" t="s">
        <v>499</v>
      </c>
      <c r="M238" s="40" t="s">
        <v>395</v>
      </c>
      <c r="N238" s="40" t="s">
        <v>98</v>
      </c>
      <c r="O238" s="40" t="s">
        <v>500</v>
      </c>
      <c r="P238" s="40" t="s">
        <v>501</v>
      </c>
      <c r="Q238" s="40" t="s">
        <v>502</v>
      </c>
      <c r="R238" s="40" t="s">
        <v>402</v>
      </c>
      <c r="S238" s="40" t="s">
        <v>403</v>
      </c>
      <c r="T238" s="40" t="s">
        <v>393</v>
      </c>
      <c r="U238" s="40" t="s">
        <v>394</v>
      </c>
    </row>
    <row r="239" spans="1:21" ht="17.149999999999999" customHeight="1" x14ac:dyDescent="0.35">
      <c r="A239" s="40" t="s">
        <v>388</v>
      </c>
      <c r="B239" s="40" t="s">
        <v>389</v>
      </c>
      <c r="C239" s="40" t="s">
        <v>814</v>
      </c>
      <c r="D239" s="40" t="s">
        <v>815</v>
      </c>
      <c r="E239" s="40" t="s">
        <v>1147</v>
      </c>
      <c r="F239" s="40" t="s">
        <v>1148</v>
      </c>
      <c r="G239" s="40" t="s">
        <v>396</v>
      </c>
      <c r="H239" s="40" t="s">
        <v>1551</v>
      </c>
      <c r="I239" s="40" t="s">
        <v>1574</v>
      </c>
      <c r="J239" s="40" t="s">
        <v>586</v>
      </c>
      <c r="K239" s="40" t="s">
        <v>587</v>
      </c>
      <c r="L239" s="40" t="s">
        <v>588</v>
      </c>
      <c r="M239" s="40" t="s">
        <v>392</v>
      </c>
      <c r="N239" s="40" t="s">
        <v>147</v>
      </c>
      <c r="O239" s="40" t="s">
        <v>589</v>
      </c>
      <c r="P239" s="40" t="s">
        <v>590</v>
      </c>
      <c r="Q239" s="40" t="s">
        <v>591</v>
      </c>
      <c r="R239" s="40" t="s">
        <v>402</v>
      </c>
      <c r="S239" s="40" t="s">
        <v>403</v>
      </c>
      <c r="T239" s="40" t="s">
        <v>393</v>
      </c>
      <c r="U239" s="40" t="s">
        <v>394</v>
      </c>
    </row>
    <row r="240" spans="1:21" ht="17.149999999999999" customHeight="1" x14ac:dyDescent="0.35">
      <c r="A240" s="40" t="s">
        <v>388</v>
      </c>
      <c r="B240" s="40" t="s">
        <v>389</v>
      </c>
      <c r="C240" s="40" t="s">
        <v>814</v>
      </c>
      <c r="D240" s="40" t="s">
        <v>815</v>
      </c>
      <c r="E240" s="40" t="s">
        <v>1147</v>
      </c>
      <c r="F240" s="40" t="s">
        <v>1148</v>
      </c>
      <c r="G240" s="40" t="s">
        <v>396</v>
      </c>
      <c r="H240" s="40" t="s">
        <v>1551</v>
      </c>
      <c r="I240" s="40" t="s">
        <v>585</v>
      </c>
      <c r="J240" s="40" t="s">
        <v>586</v>
      </c>
      <c r="K240" s="40" t="s">
        <v>587</v>
      </c>
      <c r="L240" s="40" t="s">
        <v>588</v>
      </c>
      <c r="M240" s="40" t="s">
        <v>395</v>
      </c>
      <c r="N240" s="40" t="s">
        <v>147</v>
      </c>
      <c r="O240" s="40" t="s">
        <v>589</v>
      </c>
      <c r="P240" s="40" t="s">
        <v>590</v>
      </c>
      <c r="Q240" s="40" t="s">
        <v>591</v>
      </c>
      <c r="R240" s="40" t="s">
        <v>402</v>
      </c>
      <c r="S240" s="40" t="s">
        <v>403</v>
      </c>
      <c r="T240" s="40" t="s">
        <v>393</v>
      </c>
      <c r="U240" s="40" t="s">
        <v>394</v>
      </c>
    </row>
    <row r="241" spans="1:21" ht="17.149999999999999" customHeight="1" x14ac:dyDescent="0.35">
      <c r="A241" s="40" t="s">
        <v>388</v>
      </c>
      <c r="B241" s="40" t="s">
        <v>389</v>
      </c>
      <c r="C241" s="40" t="s">
        <v>814</v>
      </c>
      <c r="D241" s="40" t="s">
        <v>815</v>
      </c>
      <c r="E241" s="40" t="s">
        <v>1147</v>
      </c>
      <c r="F241" s="40" t="s">
        <v>1148</v>
      </c>
      <c r="G241" s="40" t="s">
        <v>418</v>
      </c>
      <c r="H241" s="40" t="s">
        <v>1552</v>
      </c>
      <c r="I241" s="40" t="s">
        <v>33</v>
      </c>
      <c r="J241" s="40" t="s">
        <v>640</v>
      </c>
      <c r="K241" s="40" t="s">
        <v>641</v>
      </c>
      <c r="L241" s="40" t="s">
        <v>642</v>
      </c>
      <c r="M241" s="40" t="s">
        <v>405</v>
      </c>
      <c r="N241" s="40" t="s">
        <v>62</v>
      </c>
      <c r="O241" s="40" t="s">
        <v>643</v>
      </c>
      <c r="P241" s="40" t="s">
        <v>644</v>
      </c>
      <c r="Q241" s="40" t="s">
        <v>645</v>
      </c>
      <c r="R241" s="40" t="s">
        <v>402</v>
      </c>
      <c r="S241" s="40" t="s">
        <v>403</v>
      </c>
      <c r="T241" s="40" t="s">
        <v>393</v>
      </c>
      <c r="U241" s="40" t="s">
        <v>394</v>
      </c>
    </row>
    <row r="242" spans="1:21" ht="17.149999999999999" customHeight="1" x14ac:dyDescent="0.35">
      <c r="A242" s="40" t="s">
        <v>388</v>
      </c>
      <c r="B242" s="40" t="s">
        <v>389</v>
      </c>
      <c r="C242" s="40" t="s">
        <v>814</v>
      </c>
      <c r="D242" s="40" t="s">
        <v>815</v>
      </c>
      <c r="E242" s="40" t="s">
        <v>1147</v>
      </c>
      <c r="F242" s="40" t="s">
        <v>1148</v>
      </c>
      <c r="G242" s="40" t="s">
        <v>418</v>
      </c>
      <c r="H242" s="40" t="s">
        <v>1552</v>
      </c>
      <c r="I242" s="40" t="s">
        <v>43</v>
      </c>
      <c r="J242" s="40" t="s">
        <v>549</v>
      </c>
      <c r="K242" s="40" t="s">
        <v>550</v>
      </c>
      <c r="L242" s="40" t="s">
        <v>551</v>
      </c>
      <c r="M242" s="40" t="s">
        <v>405</v>
      </c>
      <c r="N242" s="40" t="s">
        <v>70</v>
      </c>
      <c r="O242" s="40" t="s">
        <v>552</v>
      </c>
      <c r="P242" s="40" t="s">
        <v>553</v>
      </c>
      <c r="Q242" s="40" t="s">
        <v>554</v>
      </c>
      <c r="R242" s="40" t="s">
        <v>402</v>
      </c>
      <c r="S242" s="40" t="s">
        <v>403</v>
      </c>
      <c r="T242" s="40" t="s">
        <v>393</v>
      </c>
      <c r="U242" s="40" t="s">
        <v>394</v>
      </c>
    </row>
    <row r="243" spans="1:21" ht="17.149999999999999" customHeight="1" x14ac:dyDescent="0.35">
      <c r="A243" s="40" t="s">
        <v>388</v>
      </c>
      <c r="B243" s="40" t="s">
        <v>389</v>
      </c>
      <c r="C243" s="40" t="s">
        <v>814</v>
      </c>
      <c r="D243" s="40" t="s">
        <v>815</v>
      </c>
      <c r="E243" s="40" t="s">
        <v>1147</v>
      </c>
      <c r="F243" s="40" t="s">
        <v>1148</v>
      </c>
      <c r="G243" s="40" t="s">
        <v>418</v>
      </c>
      <c r="H243" s="40" t="s">
        <v>1552</v>
      </c>
      <c r="I243" s="40" t="s">
        <v>59</v>
      </c>
      <c r="J243" s="40" t="s">
        <v>568</v>
      </c>
      <c r="K243" s="40" t="s">
        <v>569</v>
      </c>
      <c r="L243" s="40" t="s">
        <v>570</v>
      </c>
      <c r="M243" s="40" t="s">
        <v>405</v>
      </c>
      <c r="N243" s="40" t="s">
        <v>80</v>
      </c>
      <c r="O243" s="40" t="s">
        <v>571</v>
      </c>
      <c r="P243" s="40" t="s">
        <v>572</v>
      </c>
      <c r="Q243" s="40" t="s">
        <v>573</v>
      </c>
      <c r="R243" s="40" t="s">
        <v>402</v>
      </c>
      <c r="S243" s="40" t="s">
        <v>403</v>
      </c>
      <c r="T243" s="40" t="s">
        <v>393</v>
      </c>
      <c r="U243" s="40" t="s">
        <v>394</v>
      </c>
    </row>
    <row r="244" spans="1:21" ht="17.149999999999999" customHeight="1" x14ac:dyDescent="0.35">
      <c r="A244" s="40" t="s">
        <v>388</v>
      </c>
      <c r="B244" s="40" t="s">
        <v>389</v>
      </c>
      <c r="C244" s="40" t="s">
        <v>814</v>
      </c>
      <c r="D244" s="40" t="s">
        <v>815</v>
      </c>
      <c r="E244" s="40" t="s">
        <v>1147</v>
      </c>
      <c r="F244" s="40" t="s">
        <v>1148</v>
      </c>
      <c r="G244" s="40" t="s">
        <v>434</v>
      </c>
      <c r="H244" s="40" t="s">
        <v>1554</v>
      </c>
      <c r="I244" s="40" t="s">
        <v>38</v>
      </c>
      <c r="J244" s="40" t="s">
        <v>435</v>
      </c>
      <c r="K244" s="40" t="s">
        <v>436</v>
      </c>
      <c r="L244" s="40" t="s">
        <v>437</v>
      </c>
      <c r="M244" s="40" t="s">
        <v>395</v>
      </c>
      <c r="N244" s="40" t="s">
        <v>38</v>
      </c>
      <c r="O244" s="40" t="s">
        <v>438</v>
      </c>
      <c r="P244" s="40" t="s">
        <v>439</v>
      </c>
      <c r="Q244" s="40" t="s">
        <v>440</v>
      </c>
      <c r="R244" s="40" t="s">
        <v>402</v>
      </c>
      <c r="S244" s="40" t="s">
        <v>403</v>
      </c>
      <c r="T244" s="40" t="s">
        <v>393</v>
      </c>
      <c r="U244" s="40" t="s">
        <v>394</v>
      </c>
    </row>
    <row r="245" spans="1:21" ht="17.149999999999999" customHeight="1" x14ac:dyDescent="0.35">
      <c r="A245" s="40" t="s">
        <v>388</v>
      </c>
      <c r="B245" s="40" t="s">
        <v>389</v>
      </c>
      <c r="C245" s="40" t="s">
        <v>816</v>
      </c>
      <c r="D245" s="40" t="s">
        <v>817</v>
      </c>
      <c r="E245" s="40" t="s">
        <v>1149</v>
      </c>
      <c r="F245" s="40" t="s">
        <v>1146</v>
      </c>
      <c r="G245" s="40" t="s">
        <v>396</v>
      </c>
      <c r="H245" s="40" t="s">
        <v>1551</v>
      </c>
      <c r="I245" s="40" t="s">
        <v>30</v>
      </c>
      <c r="J245" s="40" t="s">
        <v>464</v>
      </c>
      <c r="K245" s="40" t="s">
        <v>465</v>
      </c>
      <c r="L245" s="40" t="s">
        <v>466</v>
      </c>
      <c r="M245" s="40" t="s">
        <v>392</v>
      </c>
      <c r="N245" s="40" t="s">
        <v>30</v>
      </c>
      <c r="O245" s="40" t="s">
        <v>467</v>
      </c>
      <c r="P245" s="40" t="s">
        <v>468</v>
      </c>
      <c r="Q245" s="40" t="s">
        <v>469</v>
      </c>
      <c r="R245" s="40" t="s">
        <v>402</v>
      </c>
      <c r="S245" s="40" t="s">
        <v>403</v>
      </c>
      <c r="T245" s="40" t="s">
        <v>443</v>
      </c>
      <c r="U245" s="40" t="s">
        <v>444</v>
      </c>
    </row>
    <row r="246" spans="1:21" ht="17.149999999999999" customHeight="1" x14ac:dyDescent="0.35">
      <c r="A246" s="40" t="s">
        <v>388</v>
      </c>
      <c r="B246" s="40" t="s">
        <v>389</v>
      </c>
      <c r="C246" s="40" t="s">
        <v>816</v>
      </c>
      <c r="D246" s="40" t="s">
        <v>817</v>
      </c>
      <c r="E246" s="40" t="s">
        <v>1149</v>
      </c>
      <c r="F246" s="40" t="s">
        <v>1146</v>
      </c>
      <c r="G246" s="40" t="s">
        <v>396</v>
      </c>
      <c r="H246" s="40" t="s">
        <v>1551</v>
      </c>
      <c r="I246" s="40" t="s">
        <v>50</v>
      </c>
      <c r="J246" s="40" t="s">
        <v>470</v>
      </c>
      <c r="K246" s="40" t="s">
        <v>471</v>
      </c>
      <c r="L246" s="40" t="s">
        <v>472</v>
      </c>
      <c r="M246" s="40" t="s">
        <v>392</v>
      </c>
      <c r="N246" s="40" t="s">
        <v>50</v>
      </c>
      <c r="O246" s="40" t="s">
        <v>473</v>
      </c>
      <c r="P246" s="40" t="s">
        <v>474</v>
      </c>
      <c r="Q246" s="40" t="s">
        <v>475</v>
      </c>
      <c r="R246" s="40" t="s">
        <v>402</v>
      </c>
      <c r="S246" s="40" t="s">
        <v>403</v>
      </c>
      <c r="T246" s="40" t="s">
        <v>443</v>
      </c>
      <c r="U246" s="40" t="s">
        <v>444</v>
      </c>
    </row>
    <row r="247" spans="1:21" ht="17.149999999999999" customHeight="1" x14ac:dyDescent="0.35">
      <c r="A247" s="40" t="s">
        <v>388</v>
      </c>
      <c r="B247" s="40" t="s">
        <v>389</v>
      </c>
      <c r="C247" s="40" t="s">
        <v>816</v>
      </c>
      <c r="D247" s="40" t="s">
        <v>817</v>
      </c>
      <c r="E247" s="40" t="s">
        <v>1149</v>
      </c>
      <c r="F247" s="40" t="s">
        <v>1146</v>
      </c>
      <c r="G247" s="40" t="s">
        <v>396</v>
      </c>
      <c r="H247" s="40" t="s">
        <v>1551</v>
      </c>
      <c r="I247" s="40" t="s">
        <v>49</v>
      </c>
      <c r="J247" s="40" t="s">
        <v>406</v>
      </c>
      <c r="K247" s="40" t="s">
        <v>407</v>
      </c>
      <c r="L247" s="40" t="s">
        <v>408</v>
      </c>
      <c r="M247" s="40" t="s">
        <v>392</v>
      </c>
      <c r="N247" s="40" t="s">
        <v>409</v>
      </c>
      <c r="O247" s="40" t="s">
        <v>410</v>
      </c>
      <c r="P247" s="40" t="s">
        <v>74</v>
      </c>
      <c r="Q247" s="40" t="s">
        <v>411</v>
      </c>
      <c r="R247" s="40" t="s">
        <v>402</v>
      </c>
      <c r="S247" s="40" t="s">
        <v>403</v>
      </c>
      <c r="T247" s="40" t="s">
        <v>443</v>
      </c>
      <c r="U247" s="40" t="s">
        <v>444</v>
      </c>
    </row>
    <row r="248" spans="1:21" ht="17.149999999999999" customHeight="1" x14ac:dyDescent="0.35">
      <c r="A248" s="40" t="s">
        <v>388</v>
      </c>
      <c r="B248" s="40" t="s">
        <v>389</v>
      </c>
      <c r="C248" s="40" t="s">
        <v>816</v>
      </c>
      <c r="D248" s="40" t="s">
        <v>817</v>
      </c>
      <c r="E248" s="40" t="s">
        <v>1149</v>
      </c>
      <c r="F248" s="40" t="s">
        <v>1146</v>
      </c>
      <c r="G248" s="40" t="s">
        <v>396</v>
      </c>
      <c r="H248" s="40" t="s">
        <v>1551</v>
      </c>
      <c r="I248" s="40" t="s">
        <v>93</v>
      </c>
      <c r="J248" s="40" t="s">
        <v>480</v>
      </c>
      <c r="K248" s="40" t="s">
        <v>481</v>
      </c>
      <c r="L248" s="40" t="s">
        <v>482</v>
      </c>
      <c r="M248" s="40" t="s">
        <v>392</v>
      </c>
      <c r="N248" s="40" t="s">
        <v>93</v>
      </c>
      <c r="O248" s="40" t="s">
        <v>483</v>
      </c>
      <c r="P248" s="40" t="s">
        <v>484</v>
      </c>
      <c r="Q248" s="40" t="s">
        <v>485</v>
      </c>
      <c r="R248" s="40" t="s">
        <v>402</v>
      </c>
      <c r="S248" s="40" t="s">
        <v>403</v>
      </c>
      <c r="T248" s="40" t="s">
        <v>443</v>
      </c>
      <c r="U248" s="40" t="s">
        <v>444</v>
      </c>
    </row>
    <row r="249" spans="1:21" ht="17.149999999999999" customHeight="1" x14ac:dyDescent="0.35">
      <c r="A249" s="40" t="s">
        <v>388</v>
      </c>
      <c r="B249" s="40" t="s">
        <v>389</v>
      </c>
      <c r="C249" s="40" t="s">
        <v>816</v>
      </c>
      <c r="D249" s="40" t="s">
        <v>817</v>
      </c>
      <c r="E249" s="40" t="s">
        <v>1149</v>
      </c>
      <c r="F249" s="40" t="s">
        <v>1146</v>
      </c>
      <c r="G249" s="40" t="s">
        <v>396</v>
      </c>
      <c r="H249" s="40" t="s">
        <v>1551</v>
      </c>
      <c r="I249" s="40" t="s">
        <v>1565</v>
      </c>
      <c r="J249" s="40" t="s">
        <v>480</v>
      </c>
      <c r="K249" s="40" t="s">
        <v>481</v>
      </c>
      <c r="L249" s="40" t="s">
        <v>482</v>
      </c>
      <c r="M249" s="40" t="s">
        <v>392</v>
      </c>
      <c r="N249" s="40" t="s">
        <v>93</v>
      </c>
      <c r="O249" s="40" t="s">
        <v>483</v>
      </c>
      <c r="P249" s="40" t="s">
        <v>484</v>
      </c>
      <c r="Q249" s="40" t="s">
        <v>485</v>
      </c>
      <c r="R249" s="40" t="s">
        <v>402</v>
      </c>
      <c r="S249" s="40" t="s">
        <v>403</v>
      </c>
      <c r="T249" s="40" t="s">
        <v>443</v>
      </c>
      <c r="U249" s="40" t="s">
        <v>444</v>
      </c>
    </row>
    <row r="250" spans="1:21" ht="17.149999999999999" customHeight="1" x14ac:dyDescent="0.35">
      <c r="A250" s="40" t="s">
        <v>388</v>
      </c>
      <c r="B250" s="40" t="s">
        <v>389</v>
      </c>
      <c r="C250" s="40" t="s">
        <v>816</v>
      </c>
      <c r="D250" s="40" t="s">
        <v>817</v>
      </c>
      <c r="E250" s="40" t="s">
        <v>1149</v>
      </c>
      <c r="F250" s="40" t="s">
        <v>1146</v>
      </c>
      <c r="G250" s="40" t="s">
        <v>396</v>
      </c>
      <c r="H250" s="40" t="s">
        <v>1551</v>
      </c>
      <c r="I250" s="40" t="s">
        <v>79</v>
      </c>
      <c r="J250" s="40" t="s">
        <v>486</v>
      </c>
      <c r="K250" s="40" t="s">
        <v>487</v>
      </c>
      <c r="L250" s="40" t="s">
        <v>488</v>
      </c>
      <c r="M250" s="40" t="s">
        <v>405</v>
      </c>
      <c r="N250" s="40" t="s">
        <v>79</v>
      </c>
      <c r="O250" s="40" t="s">
        <v>489</v>
      </c>
      <c r="P250" s="40" t="s">
        <v>490</v>
      </c>
      <c r="Q250" s="40" t="s">
        <v>491</v>
      </c>
      <c r="R250" s="40" t="s">
        <v>402</v>
      </c>
      <c r="S250" s="40" t="s">
        <v>403</v>
      </c>
      <c r="T250" s="40" t="s">
        <v>443</v>
      </c>
      <c r="U250" s="40" t="s">
        <v>444</v>
      </c>
    </row>
    <row r="251" spans="1:21" ht="17.149999999999999" customHeight="1" x14ac:dyDescent="0.35">
      <c r="A251" s="40" t="s">
        <v>388</v>
      </c>
      <c r="B251" s="40" t="s">
        <v>389</v>
      </c>
      <c r="C251" s="40" t="s">
        <v>816</v>
      </c>
      <c r="D251" s="40" t="s">
        <v>817</v>
      </c>
      <c r="E251" s="40" t="s">
        <v>1149</v>
      </c>
      <c r="F251" s="40" t="s">
        <v>1146</v>
      </c>
      <c r="G251" s="40" t="s">
        <v>396</v>
      </c>
      <c r="H251" s="40" t="s">
        <v>1551</v>
      </c>
      <c r="I251" s="40" t="s">
        <v>58</v>
      </c>
      <c r="J251" s="40" t="s">
        <v>486</v>
      </c>
      <c r="K251" s="40" t="s">
        <v>487</v>
      </c>
      <c r="L251" s="40" t="s">
        <v>488</v>
      </c>
      <c r="M251" s="40" t="s">
        <v>395</v>
      </c>
      <c r="N251" s="40" t="s">
        <v>79</v>
      </c>
      <c r="O251" s="40" t="s">
        <v>489</v>
      </c>
      <c r="P251" s="40" t="s">
        <v>490</v>
      </c>
      <c r="Q251" s="40" t="s">
        <v>491</v>
      </c>
      <c r="R251" s="40" t="s">
        <v>402</v>
      </c>
      <c r="S251" s="40" t="s">
        <v>403</v>
      </c>
      <c r="T251" s="40" t="s">
        <v>443</v>
      </c>
      <c r="U251" s="40" t="s">
        <v>444</v>
      </c>
    </row>
    <row r="252" spans="1:21" ht="17.149999999999999" customHeight="1" x14ac:dyDescent="0.35">
      <c r="A252" s="40" t="s">
        <v>388</v>
      </c>
      <c r="B252" s="40" t="s">
        <v>389</v>
      </c>
      <c r="C252" s="40" t="s">
        <v>816</v>
      </c>
      <c r="D252" s="40" t="s">
        <v>817</v>
      </c>
      <c r="E252" s="40" t="s">
        <v>1149</v>
      </c>
      <c r="F252" s="40" t="s">
        <v>1146</v>
      </c>
      <c r="G252" s="40" t="s">
        <v>396</v>
      </c>
      <c r="H252" s="40" t="s">
        <v>1551</v>
      </c>
      <c r="I252" s="40" t="s">
        <v>129</v>
      </c>
      <c r="J252" s="40" t="s">
        <v>492</v>
      </c>
      <c r="K252" s="40" t="s">
        <v>493</v>
      </c>
      <c r="L252" s="40" t="s">
        <v>494</v>
      </c>
      <c r="M252" s="40" t="s">
        <v>392</v>
      </c>
      <c r="N252" s="40" t="s">
        <v>100</v>
      </c>
      <c r="O252" s="40" t="s">
        <v>495</v>
      </c>
      <c r="P252" s="40" t="s">
        <v>97</v>
      </c>
      <c r="Q252" s="40" t="s">
        <v>496</v>
      </c>
      <c r="R252" s="40" t="s">
        <v>402</v>
      </c>
      <c r="S252" s="40" t="s">
        <v>403</v>
      </c>
      <c r="T252" s="40" t="s">
        <v>443</v>
      </c>
      <c r="U252" s="40" t="s">
        <v>444</v>
      </c>
    </row>
    <row r="253" spans="1:21" ht="17.149999999999999" customHeight="1" x14ac:dyDescent="0.35">
      <c r="A253" s="40" t="s">
        <v>388</v>
      </c>
      <c r="B253" s="40" t="s">
        <v>389</v>
      </c>
      <c r="C253" s="40" t="s">
        <v>816</v>
      </c>
      <c r="D253" s="40" t="s">
        <v>817</v>
      </c>
      <c r="E253" s="40" t="s">
        <v>1149</v>
      </c>
      <c r="F253" s="40" t="s">
        <v>1146</v>
      </c>
      <c r="G253" s="40" t="s">
        <v>396</v>
      </c>
      <c r="H253" s="40" t="s">
        <v>1551</v>
      </c>
      <c r="I253" s="40" t="s">
        <v>121</v>
      </c>
      <c r="J253" s="40" t="s">
        <v>818</v>
      </c>
      <c r="K253" s="40" t="s">
        <v>819</v>
      </c>
      <c r="L253" s="40" t="s">
        <v>820</v>
      </c>
      <c r="M253" s="40" t="s">
        <v>392</v>
      </c>
      <c r="N253" s="40" t="s">
        <v>121</v>
      </c>
      <c r="O253" s="40" t="s">
        <v>821</v>
      </c>
      <c r="P253" s="40" t="s">
        <v>822</v>
      </c>
      <c r="Q253" s="40" t="s">
        <v>823</v>
      </c>
      <c r="R253" s="40" t="s">
        <v>402</v>
      </c>
      <c r="S253" s="40" t="s">
        <v>403</v>
      </c>
      <c r="T253" s="40" t="s">
        <v>443</v>
      </c>
      <c r="U253" s="40" t="s">
        <v>444</v>
      </c>
    </row>
    <row r="254" spans="1:21" ht="17.149999999999999" customHeight="1" x14ac:dyDescent="0.35">
      <c r="A254" s="40" t="s">
        <v>388</v>
      </c>
      <c r="B254" s="40" t="s">
        <v>389</v>
      </c>
      <c r="C254" s="40" t="s">
        <v>816</v>
      </c>
      <c r="D254" s="40" t="s">
        <v>817</v>
      </c>
      <c r="E254" s="40" t="s">
        <v>1149</v>
      </c>
      <c r="F254" s="40" t="s">
        <v>1146</v>
      </c>
      <c r="G254" s="40" t="s">
        <v>396</v>
      </c>
      <c r="H254" s="40" t="s">
        <v>1551</v>
      </c>
      <c r="I254" s="40" t="s">
        <v>107</v>
      </c>
      <c r="J254" s="40" t="s">
        <v>530</v>
      </c>
      <c r="K254" s="40" t="s">
        <v>531</v>
      </c>
      <c r="L254" s="40" t="s">
        <v>532</v>
      </c>
      <c r="M254" s="40" t="s">
        <v>392</v>
      </c>
      <c r="N254" s="40" t="s">
        <v>107</v>
      </c>
      <c r="O254" s="40" t="s">
        <v>533</v>
      </c>
      <c r="P254" s="40" t="s">
        <v>534</v>
      </c>
      <c r="Q254" s="40" t="s">
        <v>535</v>
      </c>
      <c r="R254" s="40" t="s">
        <v>402</v>
      </c>
      <c r="S254" s="40" t="s">
        <v>403</v>
      </c>
      <c r="T254" s="40" t="s">
        <v>443</v>
      </c>
      <c r="U254" s="40" t="s">
        <v>444</v>
      </c>
    </row>
    <row r="255" spans="1:21" ht="17.149999999999999" customHeight="1" x14ac:dyDescent="0.35">
      <c r="A255" s="40" t="s">
        <v>388</v>
      </c>
      <c r="B255" s="40" t="s">
        <v>389</v>
      </c>
      <c r="C255" s="40" t="s">
        <v>816</v>
      </c>
      <c r="D255" s="40" t="s">
        <v>817</v>
      </c>
      <c r="E255" s="40" t="s">
        <v>1149</v>
      </c>
      <c r="F255" s="40" t="s">
        <v>1146</v>
      </c>
      <c r="G255" s="40" t="s">
        <v>418</v>
      </c>
      <c r="H255" s="40" t="s">
        <v>1552</v>
      </c>
      <c r="I255" s="40" t="s">
        <v>32</v>
      </c>
      <c r="J255" s="40" t="s">
        <v>824</v>
      </c>
      <c r="K255" s="40" t="s">
        <v>825</v>
      </c>
      <c r="L255" s="40" t="s">
        <v>826</v>
      </c>
      <c r="M255" s="40" t="s">
        <v>405</v>
      </c>
      <c r="N255" s="40" t="s">
        <v>61</v>
      </c>
      <c r="O255" s="40" t="s">
        <v>827</v>
      </c>
      <c r="P255" s="40" t="s">
        <v>828</v>
      </c>
      <c r="Q255" s="40" t="s">
        <v>829</v>
      </c>
      <c r="R255" s="40" t="s">
        <v>402</v>
      </c>
      <c r="S255" s="40" t="s">
        <v>403</v>
      </c>
      <c r="T255" s="40" t="s">
        <v>443</v>
      </c>
      <c r="U255" s="40" t="s">
        <v>444</v>
      </c>
    </row>
    <row r="256" spans="1:21" ht="17.149999999999999" customHeight="1" x14ac:dyDescent="0.35">
      <c r="A256" s="40" t="s">
        <v>388</v>
      </c>
      <c r="B256" s="40" t="s">
        <v>389</v>
      </c>
      <c r="C256" s="40" t="s">
        <v>816</v>
      </c>
      <c r="D256" s="40" t="s">
        <v>817</v>
      </c>
      <c r="E256" s="40" t="s">
        <v>1149</v>
      </c>
      <c r="F256" s="40" t="s">
        <v>1146</v>
      </c>
      <c r="G256" s="40" t="s">
        <v>418</v>
      </c>
      <c r="H256" s="40" t="s">
        <v>1552</v>
      </c>
      <c r="I256" s="40" t="s">
        <v>37</v>
      </c>
      <c r="J256" s="40" t="s">
        <v>419</v>
      </c>
      <c r="K256" s="40" t="s">
        <v>420</v>
      </c>
      <c r="L256" s="40" t="s">
        <v>421</v>
      </c>
      <c r="M256" s="40" t="s">
        <v>405</v>
      </c>
      <c r="N256" s="40" t="s">
        <v>67</v>
      </c>
      <c r="O256" s="40" t="s">
        <v>422</v>
      </c>
      <c r="P256" s="40" t="s">
        <v>423</v>
      </c>
      <c r="Q256" s="40" t="s">
        <v>424</v>
      </c>
      <c r="R256" s="40" t="s">
        <v>402</v>
      </c>
      <c r="S256" s="40" t="s">
        <v>403</v>
      </c>
      <c r="T256" s="40" t="s">
        <v>443</v>
      </c>
      <c r="U256" s="40" t="s">
        <v>444</v>
      </c>
    </row>
    <row r="257" spans="1:21" ht="17.149999999999999" customHeight="1" x14ac:dyDescent="0.35">
      <c r="A257" s="40" t="s">
        <v>388</v>
      </c>
      <c r="B257" s="40" t="s">
        <v>389</v>
      </c>
      <c r="C257" s="40" t="s">
        <v>816</v>
      </c>
      <c r="D257" s="40" t="s">
        <v>817</v>
      </c>
      <c r="E257" s="40" t="s">
        <v>1149</v>
      </c>
      <c r="F257" s="40" t="s">
        <v>1146</v>
      </c>
      <c r="G257" s="40" t="s">
        <v>418</v>
      </c>
      <c r="H257" s="40" t="s">
        <v>1552</v>
      </c>
      <c r="I257" s="40" t="s">
        <v>43</v>
      </c>
      <c r="J257" s="40" t="s">
        <v>549</v>
      </c>
      <c r="K257" s="40" t="s">
        <v>550</v>
      </c>
      <c r="L257" s="40" t="s">
        <v>551</v>
      </c>
      <c r="M257" s="40" t="s">
        <v>405</v>
      </c>
      <c r="N257" s="40" t="s">
        <v>70</v>
      </c>
      <c r="O257" s="40" t="s">
        <v>552</v>
      </c>
      <c r="P257" s="40" t="s">
        <v>553</v>
      </c>
      <c r="Q257" s="40" t="s">
        <v>554</v>
      </c>
      <c r="R257" s="40" t="s">
        <v>402</v>
      </c>
      <c r="S257" s="40" t="s">
        <v>403</v>
      </c>
      <c r="T257" s="40" t="s">
        <v>443</v>
      </c>
      <c r="U257" s="40" t="s">
        <v>444</v>
      </c>
    </row>
    <row r="258" spans="1:21" ht="17.149999999999999" customHeight="1" x14ac:dyDescent="0.35">
      <c r="A258" s="40" t="s">
        <v>388</v>
      </c>
      <c r="B258" s="40" t="s">
        <v>389</v>
      </c>
      <c r="C258" s="40" t="s">
        <v>816</v>
      </c>
      <c r="D258" s="40" t="s">
        <v>817</v>
      </c>
      <c r="E258" s="40" t="s">
        <v>1149</v>
      </c>
      <c r="F258" s="40" t="s">
        <v>1146</v>
      </c>
      <c r="G258" s="40" t="s">
        <v>418</v>
      </c>
      <c r="H258" s="40" t="s">
        <v>1552</v>
      </c>
      <c r="I258" s="40" t="s">
        <v>53</v>
      </c>
      <c r="J258" s="40" t="s">
        <v>562</v>
      </c>
      <c r="K258" s="40" t="s">
        <v>563</v>
      </c>
      <c r="L258" s="40" t="s">
        <v>564</v>
      </c>
      <c r="M258" s="40" t="s">
        <v>405</v>
      </c>
      <c r="N258" s="40" t="s">
        <v>76</v>
      </c>
      <c r="O258" s="40" t="s">
        <v>565</v>
      </c>
      <c r="P258" s="40" t="s">
        <v>566</v>
      </c>
      <c r="Q258" s="40" t="s">
        <v>567</v>
      </c>
      <c r="R258" s="40" t="s">
        <v>402</v>
      </c>
      <c r="S258" s="40" t="s">
        <v>403</v>
      </c>
      <c r="T258" s="40" t="s">
        <v>443</v>
      </c>
      <c r="U258" s="40" t="s">
        <v>444</v>
      </c>
    </row>
    <row r="259" spans="1:21" ht="17.149999999999999" customHeight="1" x14ac:dyDescent="0.35">
      <c r="A259" s="40" t="s">
        <v>388</v>
      </c>
      <c r="B259" s="40" t="s">
        <v>389</v>
      </c>
      <c r="C259" s="40" t="s">
        <v>816</v>
      </c>
      <c r="D259" s="40" t="s">
        <v>817</v>
      </c>
      <c r="E259" s="40" t="s">
        <v>1149</v>
      </c>
      <c r="F259" s="40" t="s">
        <v>1146</v>
      </c>
      <c r="G259" s="40" t="s">
        <v>425</v>
      </c>
      <c r="H259" s="40" t="s">
        <v>1553</v>
      </c>
      <c r="I259" s="40" t="s">
        <v>426</v>
      </c>
      <c r="J259" s="40" t="s">
        <v>427</v>
      </c>
      <c r="K259" s="40" t="s">
        <v>428</v>
      </c>
      <c r="L259" s="40" t="s">
        <v>429</v>
      </c>
      <c r="M259" s="40" t="s">
        <v>392</v>
      </c>
      <c r="N259" s="40" t="s">
        <v>146</v>
      </c>
      <c r="O259" s="40" t="s">
        <v>430</v>
      </c>
      <c r="P259" s="40" t="s">
        <v>431</v>
      </c>
      <c r="Q259" s="40" t="s">
        <v>432</v>
      </c>
      <c r="R259" s="40" t="s">
        <v>402</v>
      </c>
      <c r="S259" s="40" t="s">
        <v>403</v>
      </c>
      <c r="T259" s="40" t="s">
        <v>443</v>
      </c>
      <c r="U259" s="40" t="s">
        <v>444</v>
      </c>
    </row>
    <row r="260" spans="1:21" ht="17.149999999999999" customHeight="1" x14ac:dyDescent="0.35">
      <c r="A260" s="40" t="s">
        <v>388</v>
      </c>
      <c r="B260" s="40" t="s">
        <v>389</v>
      </c>
      <c r="C260" s="40" t="s">
        <v>830</v>
      </c>
      <c r="D260" s="40" t="s">
        <v>831</v>
      </c>
      <c r="E260" s="40" t="s">
        <v>1150</v>
      </c>
      <c r="F260" s="40" t="s">
        <v>1151</v>
      </c>
      <c r="G260" s="40" t="s">
        <v>396</v>
      </c>
      <c r="H260" s="40" t="s">
        <v>1551</v>
      </c>
      <c r="I260" s="40" t="s">
        <v>832</v>
      </c>
      <c r="J260" s="40" t="s">
        <v>21</v>
      </c>
      <c r="K260" s="40" t="s">
        <v>833</v>
      </c>
      <c r="L260" s="40" t="s">
        <v>834</v>
      </c>
      <c r="M260" s="40" t="s">
        <v>1563</v>
      </c>
      <c r="N260" s="40" t="s">
        <v>11</v>
      </c>
      <c r="O260" s="40" t="s">
        <v>835</v>
      </c>
      <c r="P260" s="40" t="s">
        <v>836</v>
      </c>
      <c r="Q260" s="40" t="s">
        <v>837</v>
      </c>
      <c r="R260" s="40" t="s">
        <v>402</v>
      </c>
      <c r="S260" s="40" t="s">
        <v>403</v>
      </c>
      <c r="T260" s="40" t="s">
        <v>612</v>
      </c>
      <c r="U260" s="40" t="s">
        <v>613</v>
      </c>
    </row>
    <row r="261" spans="1:21" ht="17.149999999999999" customHeight="1" x14ac:dyDescent="0.35">
      <c r="A261" s="40" t="s">
        <v>388</v>
      </c>
      <c r="B261" s="40" t="s">
        <v>389</v>
      </c>
      <c r="C261" s="40" t="s">
        <v>830</v>
      </c>
      <c r="D261" s="40" t="s">
        <v>831</v>
      </c>
      <c r="E261" s="40" t="s">
        <v>1150</v>
      </c>
      <c r="F261" s="40" t="s">
        <v>1151</v>
      </c>
      <c r="G261" s="40" t="s">
        <v>396</v>
      </c>
      <c r="H261" s="40" t="s">
        <v>1551</v>
      </c>
      <c r="I261" s="40" t="s">
        <v>30</v>
      </c>
      <c r="J261" s="40" t="s">
        <v>464</v>
      </c>
      <c r="K261" s="40" t="s">
        <v>465</v>
      </c>
      <c r="L261" s="40" t="s">
        <v>466</v>
      </c>
      <c r="M261" s="40" t="s">
        <v>392</v>
      </c>
      <c r="N261" s="40" t="s">
        <v>30</v>
      </c>
      <c r="O261" s="40" t="s">
        <v>467</v>
      </c>
      <c r="P261" s="40" t="s">
        <v>468</v>
      </c>
      <c r="Q261" s="40" t="s">
        <v>469</v>
      </c>
      <c r="R261" s="40" t="s">
        <v>402</v>
      </c>
      <c r="S261" s="40" t="s">
        <v>403</v>
      </c>
      <c r="T261" s="40" t="s">
        <v>612</v>
      </c>
      <c r="U261" s="40" t="s">
        <v>613</v>
      </c>
    </row>
    <row r="262" spans="1:21" ht="17.149999999999999" customHeight="1" x14ac:dyDescent="0.35">
      <c r="A262" s="40" t="s">
        <v>388</v>
      </c>
      <c r="B262" s="40" t="s">
        <v>389</v>
      </c>
      <c r="C262" s="40" t="s">
        <v>830</v>
      </c>
      <c r="D262" s="40" t="s">
        <v>831</v>
      </c>
      <c r="E262" s="40" t="s">
        <v>1150</v>
      </c>
      <c r="F262" s="40" t="s">
        <v>1151</v>
      </c>
      <c r="G262" s="40" t="s">
        <v>396</v>
      </c>
      <c r="H262" s="40" t="s">
        <v>1551</v>
      </c>
      <c r="I262" s="40" t="s">
        <v>101</v>
      </c>
      <c r="J262" s="40" t="s">
        <v>412</v>
      </c>
      <c r="K262" s="40" t="s">
        <v>413</v>
      </c>
      <c r="L262" s="40" t="s">
        <v>414</v>
      </c>
      <c r="M262" s="40" t="s">
        <v>392</v>
      </c>
      <c r="N262" s="40" t="s">
        <v>101</v>
      </c>
      <c r="O262" s="40" t="s">
        <v>415</v>
      </c>
      <c r="P262" s="40" t="s">
        <v>416</v>
      </c>
      <c r="Q262" s="40" t="s">
        <v>417</v>
      </c>
      <c r="R262" s="40" t="s">
        <v>402</v>
      </c>
      <c r="S262" s="40" t="s">
        <v>403</v>
      </c>
      <c r="T262" s="40" t="s">
        <v>612</v>
      </c>
      <c r="U262" s="40" t="s">
        <v>613</v>
      </c>
    </row>
    <row r="263" spans="1:21" ht="17.149999999999999" customHeight="1" x14ac:dyDescent="0.35">
      <c r="A263" s="40" t="s">
        <v>388</v>
      </c>
      <c r="B263" s="40" t="s">
        <v>389</v>
      </c>
      <c r="C263" s="40" t="s">
        <v>830</v>
      </c>
      <c r="D263" s="40" t="s">
        <v>831</v>
      </c>
      <c r="E263" s="40" t="s">
        <v>1150</v>
      </c>
      <c r="F263" s="40" t="s">
        <v>1151</v>
      </c>
      <c r="G263" s="40" t="s">
        <v>418</v>
      </c>
      <c r="H263" s="40" t="s">
        <v>1552</v>
      </c>
      <c r="I263" s="40" t="s">
        <v>843</v>
      </c>
      <c r="J263" s="40" t="s">
        <v>22</v>
      </c>
      <c r="K263" s="40" t="s">
        <v>838</v>
      </c>
      <c r="L263" s="40" t="s">
        <v>839</v>
      </c>
      <c r="M263" s="40" t="s">
        <v>1563</v>
      </c>
      <c r="N263" s="40" t="s">
        <v>12</v>
      </c>
      <c r="O263" s="40" t="s">
        <v>840</v>
      </c>
      <c r="P263" s="40" t="s">
        <v>841</v>
      </c>
      <c r="Q263" s="40" t="s">
        <v>842</v>
      </c>
      <c r="R263" s="40" t="s">
        <v>402</v>
      </c>
      <c r="S263" s="40" t="s">
        <v>403</v>
      </c>
      <c r="T263" s="40" t="s">
        <v>612</v>
      </c>
      <c r="U263" s="40" t="s">
        <v>613</v>
      </c>
    </row>
    <row r="264" spans="1:21" ht="17.149999999999999" customHeight="1" x14ac:dyDescent="0.35">
      <c r="A264" s="40" t="s">
        <v>388</v>
      </c>
      <c r="B264" s="40" t="s">
        <v>389</v>
      </c>
      <c r="C264" s="40" t="s">
        <v>830</v>
      </c>
      <c r="D264" s="40" t="s">
        <v>831</v>
      </c>
      <c r="E264" s="40" t="s">
        <v>1150</v>
      </c>
      <c r="F264" s="40" t="s">
        <v>1151</v>
      </c>
      <c r="G264" s="40" t="s">
        <v>418</v>
      </c>
      <c r="H264" s="40" t="s">
        <v>1552</v>
      </c>
      <c r="I264" s="40" t="s">
        <v>32</v>
      </c>
      <c r="J264" s="40" t="s">
        <v>824</v>
      </c>
      <c r="K264" s="40" t="s">
        <v>825</v>
      </c>
      <c r="L264" s="40" t="s">
        <v>826</v>
      </c>
      <c r="M264" s="40" t="s">
        <v>405</v>
      </c>
      <c r="N264" s="40" t="s">
        <v>61</v>
      </c>
      <c r="O264" s="40" t="s">
        <v>827</v>
      </c>
      <c r="P264" s="40" t="s">
        <v>828</v>
      </c>
      <c r="Q264" s="40" t="s">
        <v>829</v>
      </c>
      <c r="R264" s="40" t="s">
        <v>402</v>
      </c>
      <c r="S264" s="40" t="s">
        <v>403</v>
      </c>
      <c r="T264" s="40" t="s">
        <v>612</v>
      </c>
      <c r="U264" s="40" t="s">
        <v>613</v>
      </c>
    </row>
    <row r="265" spans="1:21" ht="17.149999999999999" customHeight="1" x14ac:dyDescent="0.35">
      <c r="A265" s="40" t="s">
        <v>388</v>
      </c>
      <c r="B265" s="40" t="s">
        <v>389</v>
      </c>
      <c r="C265" s="40" t="s">
        <v>830</v>
      </c>
      <c r="D265" s="40" t="s">
        <v>831</v>
      </c>
      <c r="E265" s="40" t="s">
        <v>1150</v>
      </c>
      <c r="F265" s="40" t="s">
        <v>1151</v>
      </c>
      <c r="G265" s="40" t="s">
        <v>418</v>
      </c>
      <c r="H265" s="40" t="s">
        <v>1552</v>
      </c>
      <c r="I265" s="40" t="s">
        <v>34</v>
      </c>
      <c r="J265" s="40" t="s">
        <v>768</v>
      </c>
      <c r="K265" s="40" t="s">
        <v>769</v>
      </c>
      <c r="L265" s="40" t="s">
        <v>770</v>
      </c>
      <c r="M265" s="40" t="s">
        <v>405</v>
      </c>
      <c r="N265" s="40" t="s">
        <v>64</v>
      </c>
      <c r="O265" s="40" t="s">
        <v>771</v>
      </c>
      <c r="P265" s="40" t="s">
        <v>772</v>
      </c>
      <c r="Q265" s="40" t="s">
        <v>773</v>
      </c>
      <c r="R265" s="40" t="s">
        <v>402</v>
      </c>
      <c r="S265" s="40" t="s">
        <v>403</v>
      </c>
      <c r="T265" s="40" t="s">
        <v>612</v>
      </c>
      <c r="U265" s="40" t="s">
        <v>613</v>
      </c>
    </row>
    <row r="266" spans="1:21" ht="17.149999999999999" customHeight="1" x14ac:dyDescent="0.35">
      <c r="A266" s="40" t="s">
        <v>388</v>
      </c>
      <c r="B266" s="40" t="s">
        <v>389</v>
      </c>
      <c r="C266" s="40" t="s">
        <v>830</v>
      </c>
      <c r="D266" s="40" t="s">
        <v>831</v>
      </c>
      <c r="E266" s="40" t="s">
        <v>1150</v>
      </c>
      <c r="F266" s="40" t="s">
        <v>1151</v>
      </c>
      <c r="G266" s="40" t="s">
        <v>418</v>
      </c>
      <c r="H266" s="40" t="s">
        <v>1552</v>
      </c>
      <c r="I266" s="40" t="s">
        <v>33</v>
      </c>
      <c r="J266" s="40" t="s">
        <v>640</v>
      </c>
      <c r="K266" s="40" t="s">
        <v>641</v>
      </c>
      <c r="L266" s="40" t="s">
        <v>642</v>
      </c>
      <c r="M266" s="40" t="s">
        <v>405</v>
      </c>
      <c r="N266" s="40" t="s">
        <v>62</v>
      </c>
      <c r="O266" s="40" t="s">
        <v>643</v>
      </c>
      <c r="P266" s="40" t="s">
        <v>644</v>
      </c>
      <c r="Q266" s="40" t="s">
        <v>645</v>
      </c>
      <c r="R266" s="40" t="s">
        <v>402</v>
      </c>
      <c r="S266" s="40" t="s">
        <v>403</v>
      </c>
      <c r="T266" s="40" t="s">
        <v>612</v>
      </c>
      <c r="U266" s="40" t="s">
        <v>613</v>
      </c>
    </row>
    <row r="267" spans="1:21" ht="17.149999999999999" customHeight="1" x14ac:dyDescent="0.35">
      <c r="A267" s="40" t="s">
        <v>388</v>
      </c>
      <c r="B267" s="40" t="s">
        <v>389</v>
      </c>
      <c r="C267" s="40" t="s">
        <v>830</v>
      </c>
      <c r="D267" s="40" t="s">
        <v>831</v>
      </c>
      <c r="E267" s="40" t="s">
        <v>1150</v>
      </c>
      <c r="F267" s="40" t="s">
        <v>1151</v>
      </c>
      <c r="G267" s="40" t="s">
        <v>418</v>
      </c>
      <c r="H267" s="40" t="s">
        <v>1552</v>
      </c>
      <c r="I267" s="40" t="s">
        <v>37</v>
      </c>
      <c r="J267" s="40" t="s">
        <v>419</v>
      </c>
      <c r="K267" s="40" t="s">
        <v>420</v>
      </c>
      <c r="L267" s="40" t="s">
        <v>421</v>
      </c>
      <c r="M267" s="40" t="s">
        <v>405</v>
      </c>
      <c r="N267" s="40" t="s">
        <v>67</v>
      </c>
      <c r="O267" s="40" t="s">
        <v>422</v>
      </c>
      <c r="P267" s="40" t="s">
        <v>423</v>
      </c>
      <c r="Q267" s="40" t="s">
        <v>424</v>
      </c>
      <c r="R267" s="40" t="s">
        <v>402</v>
      </c>
      <c r="S267" s="40" t="s">
        <v>403</v>
      </c>
      <c r="T267" s="40" t="s">
        <v>612</v>
      </c>
      <c r="U267" s="40" t="s">
        <v>613</v>
      </c>
    </row>
    <row r="268" spans="1:21" ht="17.149999999999999" customHeight="1" x14ac:dyDescent="0.35">
      <c r="A268" s="40" t="s">
        <v>388</v>
      </c>
      <c r="B268" s="40" t="s">
        <v>389</v>
      </c>
      <c r="C268" s="40" t="s">
        <v>830</v>
      </c>
      <c r="D268" s="40" t="s">
        <v>831</v>
      </c>
      <c r="E268" s="40" t="s">
        <v>1150</v>
      </c>
      <c r="F268" s="40" t="s">
        <v>1151</v>
      </c>
      <c r="G268" s="40" t="s">
        <v>418</v>
      </c>
      <c r="H268" s="40" t="s">
        <v>1552</v>
      </c>
      <c r="I268" s="40" t="s">
        <v>45</v>
      </c>
      <c r="J268" s="40" t="s">
        <v>844</v>
      </c>
      <c r="K268" s="40" t="s">
        <v>845</v>
      </c>
      <c r="L268" s="40" t="s">
        <v>846</v>
      </c>
      <c r="M268" s="40" t="s">
        <v>405</v>
      </c>
      <c r="N268" s="40" t="s">
        <v>72</v>
      </c>
      <c r="O268" s="40" t="s">
        <v>847</v>
      </c>
      <c r="P268" s="40" t="s">
        <v>848</v>
      </c>
      <c r="Q268" s="40" t="s">
        <v>849</v>
      </c>
      <c r="R268" s="40" t="s">
        <v>402</v>
      </c>
      <c r="S268" s="40" t="s">
        <v>403</v>
      </c>
      <c r="T268" s="40" t="s">
        <v>612</v>
      </c>
      <c r="U268" s="40" t="s">
        <v>613</v>
      </c>
    </row>
    <row r="269" spans="1:21" ht="17.149999999999999" customHeight="1" x14ac:dyDescent="0.35">
      <c r="A269" s="40" t="s">
        <v>388</v>
      </c>
      <c r="B269" s="40" t="s">
        <v>389</v>
      </c>
      <c r="C269" s="40" t="s">
        <v>830</v>
      </c>
      <c r="D269" s="40" t="s">
        <v>831</v>
      </c>
      <c r="E269" s="40" t="s">
        <v>1150</v>
      </c>
      <c r="F269" s="40" t="s">
        <v>1151</v>
      </c>
      <c r="G269" s="40" t="s">
        <v>418</v>
      </c>
      <c r="H269" s="40" t="s">
        <v>1552</v>
      </c>
      <c r="I269" s="40" t="s">
        <v>850</v>
      </c>
      <c r="J269" s="40" t="s">
        <v>844</v>
      </c>
      <c r="K269" s="40" t="s">
        <v>845</v>
      </c>
      <c r="L269" s="40" t="s">
        <v>846</v>
      </c>
      <c r="M269" s="40" t="s">
        <v>405</v>
      </c>
      <c r="N269" s="40" t="s">
        <v>72</v>
      </c>
      <c r="O269" s="40" t="s">
        <v>847</v>
      </c>
      <c r="P269" s="40" t="s">
        <v>848</v>
      </c>
      <c r="Q269" s="40" t="s">
        <v>849</v>
      </c>
      <c r="R269" s="40" t="s">
        <v>402</v>
      </c>
      <c r="S269" s="40" t="s">
        <v>403</v>
      </c>
      <c r="T269" s="40" t="s">
        <v>612</v>
      </c>
      <c r="U269" s="40" t="s">
        <v>613</v>
      </c>
    </row>
    <row r="270" spans="1:21" ht="17.149999999999999" customHeight="1" x14ac:dyDescent="0.35">
      <c r="A270" s="40" t="s">
        <v>388</v>
      </c>
      <c r="B270" s="40" t="s">
        <v>389</v>
      </c>
      <c r="C270" s="40" t="s">
        <v>830</v>
      </c>
      <c r="D270" s="40" t="s">
        <v>831</v>
      </c>
      <c r="E270" s="40" t="s">
        <v>1150</v>
      </c>
      <c r="F270" s="40" t="s">
        <v>1151</v>
      </c>
      <c r="G270" s="40" t="s">
        <v>418</v>
      </c>
      <c r="H270" s="40" t="s">
        <v>1552</v>
      </c>
      <c r="I270" s="40" t="s">
        <v>59</v>
      </c>
      <c r="J270" s="40" t="s">
        <v>568</v>
      </c>
      <c r="K270" s="40" t="s">
        <v>569</v>
      </c>
      <c r="L270" s="40" t="s">
        <v>570</v>
      </c>
      <c r="M270" s="40" t="s">
        <v>405</v>
      </c>
      <c r="N270" s="40" t="s">
        <v>80</v>
      </c>
      <c r="O270" s="40" t="s">
        <v>571</v>
      </c>
      <c r="P270" s="40" t="s">
        <v>572</v>
      </c>
      <c r="Q270" s="40" t="s">
        <v>573</v>
      </c>
      <c r="R270" s="40" t="s">
        <v>402</v>
      </c>
      <c r="S270" s="40" t="s">
        <v>403</v>
      </c>
      <c r="T270" s="40" t="s">
        <v>612</v>
      </c>
      <c r="U270" s="40" t="s">
        <v>613</v>
      </c>
    </row>
    <row r="271" spans="1:21" ht="17.149999999999999" customHeight="1" x14ac:dyDescent="0.35">
      <c r="A271" s="40" t="s">
        <v>388</v>
      </c>
      <c r="B271" s="40" t="s">
        <v>389</v>
      </c>
      <c r="C271" s="40" t="s">
        <v>851</v>
      </c>
      <c r="D271" s="40" t="s">
        <v>852</v>
      </c>
      <c r="E271" s="40" t="s">
        <v>1152</v>
      </c>
      <c r="F271" s="40" t="s">
        <v>1153</v>
      </c>
      <c r="G271" s="40" t="s">
        <v>396</v>
      </c>
      <c r="H271" s="40" t="s">
        <v>1551</v>
      </c>
      <c r="I271" s="40" t="s">
        <v>51</v>
      </c>
      <c r="J271" s="40" t="s">
        <v>476</v>
      </c>
      <c r="K271" s="40" t="s">
        <v>477</v>
      </c>
      <c r="L271" s="40" t="s">
        <v>408</v>
      </c>
      <c r="M271" s="40" t="s">
        <v>392</v>
      </c>
      <c r="N271" s="40" t="s">
        <v>409</v>
      </c>
      <c r="O271" s="40" t="s">
        <v>410</v>
      </c>
      <c r="P271" s="40" t="s">
        <v>478</v>
      </c>
      <c r="Q271" s="40" t="s">
        <v>479</v>
      </c>
      <c r="R271" s="40" t="s">
        <v>402</v>
      </c>
      <c r="S271" s="40" t="s">
        <v>403</v>
      </c>
      <c r="T271" s="40" t="s">
        <v>853</v>
      </c>
      <c r="U271" s="40" t="s">
        <v>854</v>
      </c>
    </row>
    <row r="272" spans="1:21" ht="17.149999999999999" customHeight="1" x14ac:dyDescent="0.35">
      <c r="A272" s="40" t="s">
        <v>388</v>
      </c>
      <c r="B272" s="40" t="s">
        <v>389</v>
      </c>
      <c r="C272" s="40" t="s">
        <v>851</v>
      </c>
      <c r="D272" s="40" t="s">
        <v>852</v>
      </c>
      <c r="E272" s="40" t="s">
        <v>1152</v>
      </c>
      <c r="F272" s="40" t="s">
        <v>1153</v>
      </c>
      <c r="G272" s="40" t="s">
        <v>396</v>
      </c>
      <c r="H272" s="40" t="s">
        <v>1551</v>
      </c>
      <c r="I272" s="40" t="s">
        <v>131</v>
      </c>
      <c r="J272" s="40" t="s">
        <v>614</v>
      </c>
      <c r="K272" s="40" t="s">
        <v>615</v>
      </c>
      <c r="L272" s="40" t="s">
        <v>494</v>
      </c>
      <c r="M272" s="40" t="s">
        <v>392</v>
      </c>
      <c r="N272" s="40" t="s">
        <v>100</v>
      </c>
      <c r="O272" s="40" t="s">
        <v>495</v>
      </c>
      <c r="P272" s="40" t="s">
        <v>616</v>
      </c>
      <c r="Q272" s="40" t="s">
        <v>617</v>
      </c>
      <c r="R272" s="40" t="s">
        <v>402</v>
      </c>
      <c r="S272" s="40" t="s">
        <v>403</v>
      </c>
      <c r="T272" s="40" t="s">
        <v>853</v>
      </c>
      <c r="U272" s="40" t="s">
        <v>854</v>
      </c>
    </row>
    <row r="273" spans="1:21" ht="17.149999999999999" customHeight="1" x14ac:dyDescent="0.35">
      <c r="A273" s="40" t="s">
        <v>388</v>
      </c>
      <c r="B273" s="40" t="s">
        <v>389</v>
      </c>
      <c r="C273" s="40" t="s">
        <v>851</v>
      </c>
      <c r="D273" s="40" t="s">
        <v>852</v>
      </c>
      <c r="E273" s="40" t="s">
        <v>1152</v>
      </c>
      <c r="F273" s="40" t="s">
        <v>1153</v>
      </c>
      <c r="G273" s="40" t="s">
        <v>396</v>
      </c>
      <c r="H273" s="40" t="s">
        <v>1551</v>
      </c>
      <c r="I273" s="40" t="s">
        <v>98</v>
      </c>
      <c r="J273" s="40" t="s">
        <v>497</v>
      </c>
      <c r="K273" s="40" t="s">
        <v>498</v>
      </c>
      <c r="L273" s="40" t="s">
        <v>499</v>
      </c>
      <c r="M273" s="40" t="s">
        <v>392</v>
      </c>
      <c r="N273" s="40" t="s">
        <v>98</v>
      </c>
      <c r="O273" s="40" t="s">
        <v>500</v>
      </c>
      <c r="P273" s="40" t="s">
        <v>501</v>
      </c>
      <c r="Q273" s="40" t="s">
        <v>502</v>
      </c>
      <c r="R273" s="40" t="s">
        <v>402</v>
      </c>
      <c r="S273" s="40" t="s">
        <v>403</v>
      </c>
      <c r="T273" s="40" t="s">
        <v>853</v>
      </c>
      <c r="U273" s="40" t="s">
        <v>854</v>
      </c>
    </row>
    <row r="274" spans="1:21" ht="17.149999999999999" customHeight="1" x14ac:dyDescent="0.35">
      <c r="A274" s="40" t="s">
        <v>388</v>
      </c>
      <c r="B274" s="40" t="s">
        <v>389</v>
      </c>
      <c r="C274" s="40" t="s">
        <v>851</v>
      </c>
      <c r="D274" s="40" t="s">
        <v>852</v>
      </c>
      <c r="E274" s="40" t="s">
        <v>1152</v>
      </c>
      <c r="F274" s="40" t="s">
        <v>1153</v>
      </c>
      <c r="G274" s="40" t="s">
        <v>396</v>
      </c>
      <c r="H274" s="40" t="s">
        <v>1551</v>
      </c>
      <c r="I274" s="40" t="s">
        <v>592</v>
      </c>
      <c r="J274" s="40" t="s">
        <v>593</v>
      </c>
      <c r="K274" s="40" t="s">
        <v>594</v>
      </c>
      <c r="L274" s="40" t="s">
        <v>456</v>
      </c>
      <c r="M274" s="40" t="s">
        <v>405</v>
      </c>
      <c r="N274" s="40" t="s">
        <v>103</v>
      </c>
      <c r="O274" s="40" t="s">
        <v>457</v>
      </c>
      <c r="P274" s="40" t="s">
        <v>109</v>
      </c>
      <c r="Q274" s="40" t="s">
        <v>595</v>
      </c>
      <c r="R274" s="40" t="s">
        <v>402</v>
      </c>
      <c r="S274" s="40" t="s">
        <v>403</v>
      </c>
      <c r="T274" s="40" t="s">
        <v>853</v>
      </c>
      <c r="U274" s="40" t="s">
        <v>854</v>
      </c>
    </row>
    <row r="275" spans="1:21" ht="17.149999999999999" customHeight="1" x14ac:dyDescent="0.35">
      <c r="A275" s="40" t="s">
        <v>388</v>
      </c>
      <c r="B275" s="40" t="s">
        <v>389</v>
      </c>
      <c r="C275" s="40" t="s">
        <v>851</v>
      </c>
      <c r="D275" s="40" t="s">
        <v>852</v>
      </c>
      <c r="E275" s="40" t="s">
        <v>1152</v>
      </c>
      <c r="F275" s="40" t="s">
        <v>1153</v>
      </c>
      <c r="G275" s="40" t="s">
        <v>396</v>
      </c>
      <c r="H275" s="40" t="s">
        <v>1551</v>
      </c>
      <c r="I275" s="40" t="s">
        <v>107</v>
      </c>
      <c r="J275" s="40" t="s">
        <v>530</v>
      </c>
      <c r="K275" s="40" t="s">
        <v>531</v>
      </c>
      <c r="L275" s="40" t="s">
        <v>532</v>
      </c>
      <c r="M275" s="40" t="s">
        <v>392</v>
      </c>
      <c r="N275" s="40" t="s">
        <v>107</v>
      </c>
      <c r="O275" s="40" t="s">
        <v>533</v>
      </c>
      <c r="P275" s="40" t="s">
        <v>534</v>
      </c>
      <c r="Q275" s="40" t="s">
        <v>535</v>
      </c>
      <c r="R275" s="40" t="s">
        <v>402</v>
      </c>
      <c r="S275" s="40" t="s">
        <v>403</v>
      </c>
      <c r="T275" s="40" t="s">
        <v>853</v>
      </c>
      <c r="U275" s="40" t="s">
        <v>854</v>
      </c>
    </row>
    <row r="276" spans="1:21" ht="17.149999999999999" customHeight="1" x14ac:dyDescent="0.35">
      <c r="A276" s="40" t="s">
        <v>388</v>
      </c>
      <c r="B276" s="40" t="s">
        <v>389</v>
      </c>
      <c r="C276" s="40" t="s">
        <v>851</v>
      </c>
      <c r="D276" s="40" t="s">
        <v>852</v>
      </c>
      <c r="E276" s="40" t="s">
        <v>1152</v>
      </c>
      <c r="F276" s="40" t="s">
        <v>1153</v>
      </c>
      <c r="G276" s="40" t="s">
        <v>418</v>
      </c>
      <c r="H276" s="40" t="s">
        <v>1552</v>
      </c>
      <c r="I276" s="40" t="s">
        <v>39</v>
      </c>
      <c r="J276" s="40" t="s">
        <v>712</v>
      </c>
      <c r="K276" s="40" t="s">
        <v>713</v>
      </c>
      <c r="L276" s="40" t="s">
        <v>714</v>
      </c>
      <c r="M276" s="40" t="s">
        <v>405</v>
      </c>
      <c r="N276" s="40" t="s">
        <v>68</v>
      </c>
      <c r="O276" s="40" t="s">
        <v>715</v>
      </c>
      <c r="P276" s="40" t="s">
        <v>716</v>
      </c>
      <c r="Q276" s="40" t="s">
        <v>717</v>
      </c>
      <c r="R276" s="40" t="s">
        <v>402</v>
      </c>
      <c r="S276" s="40" t="s">
        <v>403</v>
      </c>
      <c r="T276" s="40" t="s">
        <v>853</v>
      </c>
      <c r="U276" s="40" t="s">
        <v>854</v>
      </c>
    </row>
    <row r="277" spans="1:21" ht="17.149999999999999" customHeight="1" x14ac:dyDescent="0.35">
      <c r="A277" s="40" t="s">
        <v>388</v>
      </c>
      <c r="B277" s="40" t="s">
        <v>389</v>
      </c>
      <c r="C277" s="40" t="s">
        <v>851</v>
      </c>
      <c r="D277" s="40" t="s">
        <v>852</v>
      </c>
      <c r="E277" s="40" t="s">
        <v>1152</v>
      </c>
      <c r="F277" s="40" t="s">
        <v>1153</v>
      </c>
      <c r="G277" s="40" t="s">
        <v>418</v>
      </c>
      <c r="H277" s="40" t="s">
        <v>1552</v>
      </c>
      <c r="I277" s="40" t="s">
        <v>52</v>
      </c>
      <c r="J277" s="40" t="s">
        <v>555</v>
      </c>
      <c r="K277" s="40" t="s">
        <v>556</v>
      </c>
      <c r="L277" s="40" t="s">
        <v>557</v>
      </c>
      <c r="M277" s="40" t="s">
        <v>405</v>
      </c>
      <c r="N277" s="40" t="s">
        <v>75</v>
      </c>
      <c r="O277" s="40" t="s">
        <v>558</v>
      </c>
      <c r="P277" s="40" t="s">
        <v>559</v>
      </c>
      <c r="Q277" s="40" t="s">
        <v>560</v>
      </c>
      <c r="R277" s="40" t="s">
        <v>402</v>
      </c>
      <c r="S277" s="40" t="s">
        <v>403</v>
      </c>
      <c r="T277" s="40" t="s">
        <v>853</v>
      </c>
      <c r="U277" s="40" t="s">
        <v>854</v>
      </c>
    </row>
    <row r="278" spans="1:21" ht="17.149999999999999" customHeight="1" x14ac:dyDescent="0.35">
      <c r="A278" s="40" t="s">
        <v>388</v>
      </c>
      <c r="B278" s="40" t="s">
        <v>389</v>
      </c>
      <c r="C278" s="40" t="s">
        <v>851</v>
      </c>
      <c r="D278" s="40" t="s">
        <v>852</v>
      </c>
      <c r="E278" s="40" t="s">
        <v>1152</v>
      </c>
      <c r="F278" s="40" t="s">
        <v>1153</v>
      </c>
      <c r="G278" s="40" t="s">
        <v>425</v>
      </c>
      <c r="H278" s="40" t="s">
        <v>1553</v>
      </c>
      <c r="I278" s="40" t="s">
        <v>426</v>
      </c>
      <c r="J278" s="40" t="s">
        <v>427</v>
      </c>
      <c r="K278" s="40" t="s">
        <v>428</v>
      </c>
      <c r="L278" s="40" t="s">
        <v>429</v>
      </c>
      <c r="M278" s="40" t="s">
        <v>392</v>
      </c>
      <c r="N278" s="40" t="s">
        <v>146</v>
      </c>
      <c r="O278" s="40" t="s">
        <v>430</v>
      </c>
      <c r="P278" s="40" t="s">
        <v>431</v>
      </c>
      <c r="Q278" s="40" t="s">
        <v>432</v>
      </c>
      <c r="R278" s="40" t="s">
        <v>402</v>
      </c>
      <c r="S278" s="40" t="s">
        <v>403</v>
      </c>
      <c r="T278" s="40" t="s">
        <v>853</v>
      </c>
      <c r="U278" s="40" t="s">
        <v>854</v>
      </c>
    </row>
    <row r="279" spans="1:21" ht="17.149999999999999" customHeight="1" x14ac:dyDescent="0.35">
      <c r="A279" s="40" t="s">
        <v>388</v>
      </c>
      <c r="B279" s="40" t="s">
        <v>389</v>
      </c>
      <c r="C279" s="40" t="s">
        <v>855</v>
      </c>
      <c r="D279" s="40" t="s">
        <v>856</v>
      </c>
      <c r="E279" s="40" t="s">
        <v>1154</v>
      </c>
      <c r="F279" s="40" t="s">
        <v>1155</v>
      </c>
      <c r="G279" s="40" t="s">
        <v>396</v>
      </c>
      <c r="H279" s="40" t="s">
        <v>1551</v>
      </c>
      <c r="I279" s="40" t="s">
        <v>706</v>
      </c>
      <c r="J279" s="40" t="s">
        <v>19</v>
      </c>
      <c r="K279" s="40" t="s">
        <v>707</v>
      </c>
      <c r="L279" s="40" t="s">
        <v>708</v>
      </c>
      <c r="M279" s="40" t="s">
        <v>405</v>
      </c>
      <c r="N279" s="40" t="s">
        <v>10</v>
      </c>
      <c r="O279" s="40" t="s">
        <v>709</v>
      </c>
      <c r="P279" s="40" t="s">
        <v>710</v>
      </c>
      <c r="Q279" s="40" t="s">
        <v>711</v>
      </c>
      <c r="R279" s="40" t="s">
        <v>402</v>
      </c>
      <c r="S279" s="40" t="s">
        <v>403</v>
      </c>
      <c r="T279" s="40" t="s">
        <v>583</v>
      </c>
      <c r="U279" s="40" t="s">
        <v>584</v>
      </c>
    </row>
    <row r="280" spans="1:21" ht="17.149999999999999" customHeight="1" x14ac:dyDescent="0.35">
      <c r="A280" s="40" t="s">
        <v>388</v>
      </c>
      <c r="B280" s="40" t="s">
        <v>389</v>
      </c>
      <c r="C280" s="40" t="s">
        <v>855</v>
      </c>
      <c r="D280" s="40" t="s">
        <v>856</v>
      </c>
      <c r="E280" s="40" t="s">
        <v>1154</v>
      </c>
      <c r="F280" s="40" t="s">
        <v>1155</v>
      </c>
      <c r="G280" s="40" t="s">
        <v>396</v>
      </c>
      <c r="H280" s="40" t="s">
        <v>1551</v>
      </c>
      <c r="I280" s="40" t="s">
        <v>685</v>
      </c>
      <c r="J280" s="40" t="s">
        <v>686</v>
      </c>
      <c r="K280" s="40" t="s">
        <v>687</v>
      </c>
      <c r="L280" s="40" t="s">
        <v>688</v>
      </c>
      <c r="M280" s="40" t="s">
        <v>392</v>
      </c>
      <c r="N280" s="40" t="s">
        <v>116</v>
      </c>
      <c r="O280" s="40" t="s">
        <v>689</v>
      </c>
      <c r="P280" s="40" t="s">
        <v>690</v>
      </c>
      <c r="Q280" s="40" t="s">
        <v>691</v>
      </c>
      <c r="R280" s="40" t="s">
        <v>402</v>
      </c>
      <c r="S280" s="40" t="s">
        <v>403</v>
      </c>
      <c r="T280" s="40" t="s">
        <v>583</v>
      </c>
      <c r="U280" s="40" t="s">
        <v>584</v>
      </c>
    </row>
    <row r="281" spans="1:21" ht="17.149999999999999" customHeight="1" x14ac:dyDescent="0.35">
      <c r="A281" s="40" t="s">
        <v>388</v>
      </c>
      <c r="B281" s="40" t="s">
        <v>389</v>
      </c>
      <c r="C281" s="40" t="s">
        <v>855</v>
      </c>
      <c r="D281" s="40" t="s">
        <v>856</v>
      </c>
      <c r="E281" s="40" t="s">
        <v>1154</v>
      </c>
      <c r="F281" s="40" t="s">
        <v>1155</v>
      </c>
      <c r="G281" s="40" t="s">
        <v>396</v>
      </c>
      <c r="H281" s="40" t="s">
        <v>1551</v>
      </c>
      <c r="I281" s="40" t="s">
        <v>113</v>
      </c>
      <c r="J281" s="40" t="s">
        <v>661</v>
      </c>
      <c r="K281" s="40" t="s">
        <v>662</v>
      </c>
      <c r="L281" s="40" t="s">
        <v>663</v>
      </c>
      <c r="M281" s="40" t="s">
        <v>392</v>
      </c>
      <c r="N281" s="40" t="s">
        <v>113</v>
      </c>
      <c r="O281" s="40" t="s">
        <v>664</v>
      </c>
      <c r="P281" s="40" t="s">
        <v>665</v>
      </c>
      <c r="Q281" s="40" t="s">
        <v>666</v>
      </c>
      <c r="R281" s="40" t="s">
        <v>402</v>
      </c>
      <c r="S281" s="40" t="s">
        <v>403</v>
      </c>
      <c r="T281" s="40" t="s">
        <v>583</v>
      </c>
      <c r="U281" s="40" t="s">
        <v>584</v>
      </c>
    </row>
    <row r="282" spans="1:21" ht="17.149999999999999" customHeight="1" x14ac:dyDescent="0.35">
      <c r="A282" s="40" t="s">
        <v>388</v>
      </c>
      <c r="B282" s="40" t="s">
        <v>389</v>
      </c>
      <c r="C282" s="40" t="s">
        <v>855</v>
      </c>
      <c r="D282" s="40" t="s">
        <v>856</v>
      </c>
      <c r="E282" s="40" t="s">
        <v>1154</v>
      </c>
      <c r="F282" s="40" t="s">
        <v>1155</v>
      </c>
      <c r="G282" s="40" t="s">
        <v>396</v>
      </c>
      <c r="H282" s="40" t="s">
        <v>1551</v>
      </c>
      <c r="I282" s="40" t="s">
        <v>446</v>
      </c>
      <c r="J282" s="40" t="s">
        <v>447</v>
      </c>
      <c r="K282" s="40" t="s">
        <v>448</v>
      </c>
      <c r="L282" s="40" t="s">
        <v>449</v>
      </c>
      <c r="M282" s="40" t="s">
        <v>405</v>
      </c>
      <c r="N282" s="40" t="s">
        <v>102</v>
      </c>
      <c r="O282" s="40" t="s">
        <v>450</v>
      </c>
      <c r="P282" s="40" t="s">
        <v>451</v>
      </c>
      <c r="Q282" s="40" t="s">
        <v>452</v>
      </c>
      <c r="R282" s="40" t="s">
        <v>402</v>
      </c>
      <c r="S282" s="40" t="s">
        <v>403</v>
      </c>
      <c r="T282" s="40" t="s">
        <v>583</v>
      </c>
      <c r="U282" s="40" t="s">
        <v>584</v>
      </c>
    </row>
    <row r="283" spans="1:21" ht="17.149999999999999" customHeight="1" x14ac:dyDescent="0.35">
      <c r="A283" s="40" t="s">
        <v>388</v>
      </c>
      <c r="B283" s="40" t="s">
        <v>389</v>
      </c>
      <c r="C283" s="40" t="s">
        <v>855</v>
      </c>
      <c r="D283" s="40" t="s">
        <v>856</v>
      </c>
      <c r="E283" s="40" t="s">
        <v>1154</v>
      </c>
      <c r="F283" s="40" t="s">
        <v>1155</v>
      </c>
      <c r="G283" s="40" t="s">
        <v>396</v>
      </c>
      <c r="H283" s="40" t="s">
        <v>1551</v>
      </c>
      <c r="I283" s="40" t="s">
        <v>119</v>
      </c>
      <c r="J283" s="40" t="s">
        <v>778</v>
      </c>
      <c r="K283" s="40" t="s">
        <v>779</v>
      </c>
      <c r="L283" s="40" t="s">
        <v>780</v>
      </c>
      <c r="M283" s="40" t="s">
        <v>395</v>
      </c>
      <c r="N283" s="40" t="s">
        <v>119</v>
      </c>
      <c r="O283" s="40" t="s">
        <v>781</v>
      </c>
      <c r="P283" s="40" t="s">
        <v>782</v>
      </c>
      <c r="Q283" s="40" t="s">
        <v>783</v>
      </c>
      <c r="R283" s="40" t="s">
        <v>402</v>
      </c>
      <c r="S283" s="40" t="s">
        <v>403</v>
      </c>
      <c r="T283" s="40" t="s">
        <v>583</v>
      </c>
      <c r="U283" s="40" t="s">
        <v>584</v>
      </c>
    </row>
    <row r="284" spans="1:21" ht="17.149999999999999" customHeight="1" x14ac:dyDescent="0.35">
      <c r="A284" s="40" t="s">
        <v>388</v>
      </c>
      <c r="B284" s="40" t="s">
        <v>389</v>
      </c>
      <c r="C284" s="40" t="s">
        <v>855</v>
      </c>
      <c r="D284" s="40" t="s">
        <v>856</v>
      </c>
      <c r="E284" s="40" t="s">
        <v>1154</v>
      </c>
      <c r="F284" s="40" t="s">
        <v>1155</v>
      </c>
      <c r="G284" s="40" t="s">
        <v>425</v>
      </c>
      <c r="H284" s="40" t="s">
        <v>1553</v>
      </c>
      <c r="I284" s="40" t="s">
        <v>426</v>
      </c>
      <c r="J284" s="40" t="s">
        <v>427</v>
      </c>
      <c r="K284" s="40" t="s">
        <v>428</v>
      </c>
      <c r="L284" s="40" t="s">
        <v>429</v>
      </c>
      <c r="M284" s="40" t="s">
        <v>392</v>
      </c>
      <c r="N284" s="40" t="s">
        <v>146</v>
      </c>
      <c r="O284" s="40" t="s">
        <v>430</v>
      </c>
      <c r="P284" s="40" t="s">
        <v>431</v>
      </c>
      <c r="Q284" s="40" t="s">
        <v>432</v>
      </c>
      <c r="R284" s="40" t="s">
        <v>402</v>
      </c>
      <c r="S284" s="40" t="s">
        <v>403</v>
      </c>
      <c r="T284" s="40" t="s">
        <v>583</v>
      </c>
      <c r="U284" s="40" t="s">
        <v>584</v>
      </c>
    </row>
    <row r="285" spans="1:21" ht="17.149999999999999" customHeight="1" x14ac:dyDescent="0.35">
      <c r="A285" s="40" t="s">
        <v>388</v>
      </c>
      <c r="B285" s="40" t="s">
        <v>389</v>
      </c>
      <c r="C285" s="40" t="s">
        <v>855</v>
      </c>
      <c r="D285" s="40" t="s">
        <v>856</v>
      </c>
      <c r="E285" s="40" t="s">
        <v>1154</v>
      </c>
      <c r="F285" s="40" t="s">
        <v>1155</v>
      </c>
      <c r="G285" s="40" t="s">
        <v>434</v>
      </c>
      <c r="H285" s="40" t="s">
        <v>1554</v>
      </c>
      <c r="I285" s="40" t="s">
        <v>38</v>
      </c>
      <c r="J285" s="40" t="s">
        <v>435</v>
      </c>
      <c r="K285" s="40" t="s">
        <v>436</v>
      </c>
      <c r="L285" s="40" t="s">
        <v>437</v>
      </c>
      <c r="M285" s="40" t="s">
        <v>395</v>
      </c>
      <c r="N285" s="40" t="s">
        <v>38</v>
      </c>
      <c r="O285" s="40" t="s">
        <v>438</v>
      </c>
      <c r="P285" s="40" t="s">
        <v>439</v>
      </c>
      <c r="Q285" s="40" t="s">
        <v>440</v>
      </c>
      <c r="R285" s="40" t="s">
        <v>402</v>
      </c>
      <c r="S285" s="40" t="s">
        <v>403</v>
      </c>
      <c r="T285" s="40" t="s">
        <v>583</v>
      </c>
      <c r="U285" s="40" t="s">
        <v>584</v>
      </c>
    </row>
    <row r="286" spans="1:21" ht="17.149999999999999" customHeight="1" x14ac:dyDescent="0.35">
      <c r="A286" s="40" t="s">
        <v>388</v>
      </c>
      <c r="B286" s="40" t="s">
        <v>389</v>
      </c>
      <c r="C286" s="40" t="s">
        <v>855</v>
      </c>
      <c r="D286" s="40" t="s">
        <v>856</v>
      </c>
      <c r="E286" s="40" t="s">
        <v>1154</v>
      </c>
      <c r="F286" s="40" t="s">
        <v>1155</v>
      </c>
      <c r="G286" s="40" t="s">
        <v>434</v>
      </c>
      <c r="H286" s="40" t="s">
        <v>1554</v>
      </c>
      <c r="I286" s="40" t="s">
        <v>57</v>
      </c>
      <c r="J286" s="40" t="s">
        <v>899</v>
      </c>
      <c r="K286" s="40" t="s">
        <v>900</v>
      </c>
      <c r="L286" s="40" t="s">
        <v>901</v>
      </c>
      <c r="M286" s="40" t="s">
        <v>395</v>
      </c>
      <c r="N286" s="40" t="s">
        <v>57</v>
      </c>
      <c r="O286" s="40" t="s">
        <v>902</v>
      </c>
      <c r="P286" s="40" t="s">
        <v>903</v>
      </c>
      <c r="Q286" s="40" t="s">
        <v>904</v>
      </c>
      <c r="R286" s="40" t="s">
        <v>402</v>
      </c>
      <c r="S286" s="40" t="s">
        <v>403</v>
      </c>
      <c r="T286" s="40" t="s">
        <v>583</v>
      </c>
      <c r="U286" s="40" t="s">
        <v>584</v>
      </c>
    </row>
    <row r="287" spans="1:21" ht="17.149999999999999" customHeight="1" x14ac:dyDescent="0.35">
      <c r="A287" s="40" t="s">
        <v>388</v>
      </c>
      <c r="B287" s="40" t="s">
        <v>389</v>
      </c>
      <c r="C287" s="40" t="s">
        <v>1156</v>
      </c>
      <c r="D287" s="40" t="s">
        <v>1157</v>
      </c>
      <c r="E287" s="40" t="s">
        <v>1158</v>
      </c>
      <c r="F287" s="40" t="s">
        <v>1151</v>
      </c>
      <c r="G287" s="40" t="s">
        <v>396</v>
      </c>
      <c r="H287" s="40" t="s">
        <v>1551</v>
      </c>
      <c r="I287" s="40" t="s">
        <v>51</v>
      </c>
      <c r="J287" s="40" t="s">
        <v>476</v>
      </c>
      <c r="K287" s="40" t="s">
        <v>477</v>
      </c>
      <c r="L287" s="40" t="s">
        <v>408</v>
      </c>
      <c r="M287" s="40" t="s">
        <v>392</v>
      </c>
      <c r="N287" s="40" t="s">
        <v>409</v>
      </c>
      <c r="O287" s="40" t="s">
        <v>410</v>
      </c>
      <c r="P287" s="40" t="s">
        <v>478</v>
      </c>
      <c r="Q287" s="40" t="s">
        <v>479</v>
      </c>
      <c r="R287" s="40" t="s">
        <v>402</v>
      </c>
      <c r="S287" s="40" t="s">
        <v>403</v>
      </c>
      <c r="T287" s="40" t="s">
        <v>612</v>
      </c>
      <c r="U287" s="40" t="s">
        <v>613</v>
      </c>
    </row>
    <row r="288" spans="1:21" ht="17.149999999999999" customHeight="1" x14ac:dyDescent="0.35">
      <c r="A288" s="40" t="s">
        <v>388</v>
      </c>
      <c r="B288" s="40" t="s">
        <v>389</v>
      </c>
      <c r="C288" s="40" t="s">
        <v>1156</v>
      </c>
      <c r="D288" s="40" t="s">
        <v>1157</v>
      </c>
      <c r="E288" s="40" t="s">
        <v>1158</v>
      </c>
      <c r="F288" s="40" t="s">
        <v>1151</v>
      </c>
      <c r="G288" s="40" t="s">
        <v>396</v>
      </c>
      <c r="H288" s="40" t="s">
        <v>1551</v>
      </c>
      <c r="I288" s="40" t="s">
        <v>55</v>
      </c>
      <c r="J288" s="40" t="s">
        <v>762</v>
      </c>
      <c r="K288" s="40" t="s">
        <v>763</v>
      </c>
      <c r="L288" s="40" t="s">
        <v>764</v>
      </c>
      <c r="M288" s="40" t="s">
        <v>405</v>
      </c>
      <c r="N288" s="40" t="s">
        <v>77</v>
      </c>
      <c r="O288" s="40" t="s">
        <v>765</v>
      </c>
      <c r="P288" s="40" t="s">
        <v>766</v>
      </c>
      <c r="Q288" s="40" t="s">
        <v>767</v>
      </c>
      <c r="R288" s="40" t="s">
        <v>402</v>
      </c>
      <c r="S288" s="40" t="s">
        <v>403</v>
      </c>
      <c r="T288" s="40" t="s">
        <v>612</v>
      </c>
      <c r="U288" s="40" t="s">
        <v>613</v>
      </c>
    </row>
    <row r="289" spans="1:21" ht="17.149999999999999" customHeight="1" x14ac:dyDescent="0.35">
      <c r="A289" s="40" t="s">
        <v>388</v>
      </c>
      <c r="B289" s="40" t="s">
        <v>389</v>
      </c>
      <c r="C289" s="40" t="s">
        <v>1156</v>
      </c>
      <c r="D289" s="40" t="s">
        <v>1157</v>
      </c>
      <c r="E289" s="40" t="s">
        <v>1158</v>
      </c>
      <c r="F289" s="40" t="s">
        <v>1151</v>
      </c>
      <c r="G289" s="40" t="s">
        <v>396</v>
      </c>
      <c r="H289" s="40" t="s">
        <v>1551</v>
      </c>
      <c r="I289" s="40" t="s">
        <v>1565</v>
      </c>
      <c r="J289" s="40" t="s">
        <v>480</v>
      </c>
      <c r="K289" s="40" t="s">
        <v>481</v>
      </c>
      <c r="L289" s="40" t="s">
        <v>482</v>
      </c>
      <c r="M289" s="40" t="s">
        <v>392</v>
      </c>
      <c r="N289" s="40" t="s">
        <v>93</v>
      </c>
      <c r="O289" s="40" t="s">
        <v>483</v>
      </c>
      <c r="P289" s="40" t="s">
        <v>484</v>
      </c>
      <c r="Q289" s="40" t="s">
        <v>485</v>
      </c>
      <c r="R289" s="40" t="s">
        <v>402</v>
      </c>
      <c r="S289" s="40" t="s">
        <v>403</v>
      </c>
      <c r="T289" s="40" t="s">
        <v>612</v>
      </c>
      <c r="U289" s="40" t="s">
        <v>613</v>
      </c>
    </row>
    <row r="290" spans="1:21" ht="17.149999999999999" customHeight="1" x14ac:dyDescent="0.35">
      <c r="A290" s="40" t="s">
        <v>388</v>
      </c>
      <c r="B290" s="40" t="s">
        <v>389</v>
      </c>
      <c r="C290" s="40" t="s">
        <v>1156</v>
      </c>
      <c r="D290" s="40" t="s">
        <v>1157</v>
      </c>
      <c r="E290" s="40" t="s">
        <v>1158</v>
      </c>
      <c r="F290" s="40" t="s">
        <v>1151</v>
      </c>
      <c r="G290" s="40" t="s">
        <v>396</v>
      </c>
      <c r="H290" s="40" t="s">
        <v>1551</v>
      </c>
      <c r="I290" s="40" t="s">
        <v>98</v>
      </c>
      <c r="J290" s="40" t="s">
        <v>497</v>
      </c>
      <c r="K290" s="40" t="s">
        <v>498</v>
      </c>
      <c r="L290" s="40" t="s">
        <v>499</v>
      </c>
      <c r="M290" s="40" t="s">
        <v>392</v>
      </c>
      <c r="N290" s="40" t="s">
        <v>98</v>
      </c>
      <c r="O290" s="40" t="s">
        <v>500</v>
      </c>
      <c r="P290" s="40" t="s">
        <v>501</v>
      </c>
      <c r="Q290" s="40" t="s">
        <v>502</v>
      </c>
      <c r="R290" s="40" t="s">
        <v>402</v>
      </c>
      <c r="S290" s="40" t="s">
        <v>403</v>
      </c>
      <c r="T290" s="40" t="s">
        <v>612</v>
      </c>
      <c r="U290" s="40" t="s">
        <v>613</v>
      </c>
    </row>
    <row r="291" spans="1:21" ht="17.149999999999999" customHeight="1" x14ac:dyDescent="0.35">
      <c r="A291" s="40" t="s">
        <v>388</v>
      </c>
      <c r="B291" s="40" t="s">
        <v>389</v>
      </c>
      <c r="C291" s="40" t="s">
        <v>1156</v>
      </c>
      <c r="D291" s="40" t="s">
        <v>1157</v>
      </c>
      <c r="E291" s="40" t="s">
        <v>1158</v>
      </c>
      <c r="F291" s="40" t="s">
        <v>1151</v>
      </c>
      <c r="G291" s="40" t="s">
        <v>396</v>
      </c>
      <c r="H291" s="40" t="s">
        <v>1551</v>
      </c>
      <c r="I291" s="40" t="s">
        <v>107</v>
      </c>
      <c r="J291" s="40" t="s">
        <v>530</v>
      </c>
      <c r="K291" s="40" t="s">
        <v>531</v>
      </c>
      <c r="L291" s="40" t="s">
        <v>532</v>
      </c>
      <c r="M291" s="40" t="s">
        <v>392</v>
      </c>
      <c r="N291" s="40" t="s">
        <v>107</v>
      </c>
      <c r="O291" s="40" t="s">
        <v>533</v>
      </c>
      <c r="P291" s="40" t="s">
        <v>534</v>
      </c>
      <c r="Q291" s="40" t="s">
        <v>535</v>
      </c>
      <c r="R291" s="40" t="s">
        <v>402</v>
      </c>
      <c r="S291" s="40" t="s">
        <v>403</v>
      </c>
      <c r="T291" s="40" t="s">
        <v>612</v>
      </c>
      <c r="U291" s="40" t="s">
        <v>613</v>
      </c>
    </row>
    <row r="292" spans="1:21" ht="17.149999999999999" customHeight="1" x14ac:dyDescent="0.35">
      <c r="A292" s="40" t="s">
        <v>388</v>
      </c>
      <c r="B292" s="40" t="s">
        <v>389</v>
      </c>
      <c r="C292" s="40" t="s">
        <v>1156</v>
      </c>
      <c r="D292" s="40" t="s">
        <v>1157</v>
      </c>
      <c r="E292" s="40" t="s">
        <v>1158</v>
      </c>
      <c r="F292" s="40" t="s">
        <v>1151</v>
      </c>
      <c r="G292" s="40" t="s">
        <v>418</v>
      </c>
      <c r="H292" s="40" t="s">
        <v>1552</v>
      </c>
      <c r="I292" s="40" t="s">
        <v>37</v>
      </c>
      <c r="J292" s="40" t="s">
        <v>419</v>
      </c>
      <c r="K292" s="40" t="s">
        <v>420</v>
      </c>
      <c r="L292" s="40" t="s">
        <v>421</v>
      </c>
      <c r="M292" s="40" t="s">
        <v>405</v>
      </c>
      <c r="N292" s="40" t="s">
        <v>67</v>
      </c>
      <c r="O292" s="40" t="s">
        <v>422</v>
      </c>
      <c r="P292" s="40" t="s">
        <v>423</v>
      </c>
      <c r="Q292" s="40" t="s">
        <v>424</v>
      </c>
      <c r="R292" s="40" t="s">
        <v>402</v>
      </c>
      <c r="S292" s="40" t="s">
        <v>403</v>
      </c>
      <c r="T292" s="40" t="s">
        <v>612</v>
      </c>
      <c r="U292" s="40" t="s">
        <v>613</v>
      </c>
    </row>
    <row r="293" spans="1:21" ht="17.149999999999999" customHeight="1" x14ac:dyDescent="0.35">
      <c r="A293" s="40" t="s">
        <v>388</v>
      </c>
      <c r="B293" s="40" t="s">
        <v>389</v>
      </c>
      <c r="C293" s="40" t="s">
        <v>1156</v>
      </c>
      <c r="D293" s="40" t="s">
        <v>1157</v>
      </c>
      <c r="E293" s="40" t="s">
        <v>1158</v>
      </c>
      <c r="F293" s="40" t="s">
        <v>1151</v>
      </c>
      <c r="G293" s="40" t="s">
        <v>418</v>
      </c>
      <c r="H293" s="40" t="s">
        <v>1552</v>
      </c>
      <c r="I293" s="40" t="s">
        <v>43</v>
      </c>
      <c r="J293" s="40" t="s">
        <v>549</v>
      </c>
      <c r="K293" s="40" t="s">
        <v>550</v>
      </c>
      <c r="L293" s="40" t="s">
        <v>551</v>
      </c>
      <c r="M293" s="40" t="s">
        <v>405</v>
      </c>
      <c r="N293" s="40" t="s">
        <v>70</v>
      </c>
      <c r="O293" s="40" t="s">
        <v>552</v>
      </c>
      <c r="P293" s="40" t="s">
        <v>553</v>
      </c>
      <c r="Q293" s="40" t="s">
        <v>554</v>
      </c>
      <c r="R293" s="40" t="s">
        <v>402</v>
      </c>
      <c r="S293" s="40" t="s">
        <v>403</v>
      </c>
      <c r="T293" s="40" t="s">
        <v>612</v>
      </c>
      <c r="U293" s="40" t="s">
        <v>613</v>
      </c>
    </row>
    <row r="294" spans="1:21" ht="17.149999999999999" customHeight="1" x14ac:dyDescent="0.35">
      <c r="A294" s="40" t="s">
        <v>388</v>
      </c>
      <c r="B294" s="40" t="s">
        <v>389</v>
      </c>
      <c r="C294" s="40" t="s">
        <v>1156</v>
      </c>
      <c r="D294" s="40" t="s">
        <v>1157</v>
      </c>
      <c r="E294" s="40" t="s">
        <v>1158</v>
      </c>
      <c r="F294" s="40" t="s">
        <v>1151</v>
      </c>
      <c r="G294" s="40" t="s">
        <v>418</v>
      </c>
      <c r="H294" s="40" t="s">
        <v>1552</v>
      </c>
      <c r="I294" s="40" t="s">
        <v>53</v>
      </c>
      <c r="J294" s="40" t="s">
        <v>562</v>
      </c>
      <c r="K294" s="40" t="s">
        <v>563</v>
      </c>
      <c r="L294" s="40" t="s">
        <v>564</v>
      </c>
      <c r="M294" s="40" t="s">
        <v>405</v>
      </c>
      <c r="N294" s="40" t="s">
        <v>76</v>
      </c>
      <c r="O294" s="40" t="s">
        <v>565</v>
      </c>
      <c r="P294" s="40" t="s">
        <v>566</v>
      </c>
      <c r="Q294" s="40" t="s">
        <v>567</v>
      </c>
      <c r="R294" s="40" t="s">
        <v>402</v>
      </c>
      <c r="S294" s="40" t="s">
        <v>403</v>
      </c>
      <c r="T294" s="40" t="s">
        <v>612</v>
      </c>
      <c r="U294" s="40" t="s">
        <v>613</v>
      </c>
    </row>
    <row r="295" spans="1:21" ht="17.149999999999999" customHeight="1" x14ac:dyDescent="0.35">
      <c r="A295" s="40" t="s">
        <v>388</v>
      </c>
      <c r="B295" s="40" t="s">
        <v>389</v>
      </c>
      <c r="C295" s="40" t="s">
        <v>1156</v>
      </c>
      <c r="D295" s="40" t="s">
        <v>1157</v>
      </c>
      <c r="E295" s="40" t="s">
        <v>1158</v>
      </c>
      <c r="F295" s="40" t="s">
        <v>1151</v>
      </c>
      <c r="G295" s="40" t="s">
        <v>425</v>
      </c>
      <c r="H295" s="40" t="s">
        <v>1553</v>
      </c>
      <c r="I295" s="40" t="s">
        <v>426</v>
      </c>
      <c r="J295" s="40" t="s">
        <v>427</v>
      </c>
      <c r="K295" s="40" t="s">
        <v>428</v>
      </c>
      <c r="L295" s="40" t="s">
        <v>429</v>
      </c>
      <c r="M295" s="40" t="s">
        <v>392</v>
      </c>
      <c r="N295" s="40" t="s">
        <v>146</v>
      </c>
      <c r="O295" s="40" t="s">
        <v>430</v>
      </c>
      <c r="P295" s="40" t="s">
        <v>431</v>
      </c>
      <c r="Q295" s="40" t="s">
        <v>432</v>
      </c>
      <c r="R295" s="40" t="s">
        <v>402</v>
      </c>
      <c r="S295" s="40" t="s">
        <v>403</v>
      </c>
      <c r="T295" s="40" t="s">
        <v>612</v>
      </c>
      <c r="U295" s="40" t="s">
        <v>613</v>
      </c>
    </row>
    <row r="296" spans="1:21" ht="17.149999999999999" customHeight="1" x14ac:dyDescent="0.35">
      <c r="A296" s="40" t="s">
        <v>388</v>
      </c>
      <c r="B296" s="40" t="s">
        <v>389</v>
      </c>
      <c r="C296" s="40" t="s">
        <v>1156</v>
      </c>
      <c r="D296" s="40" t="s">
        <v>1157</v>
      </c>
      <c r="E296" s="40" t="s">
        <v>1158</v>
      </c>
      <c r="F296" s="40" t="s">
        <v>1151</v>
      </c>
      <c r="G296" s="40" t="s">
        <v>574</v>
      </c>
      <c r="H296" s="40" t="s">
        <v>1568</v>
      </c>
      <c r="I296" s="40" t="s">
        <v>44</v>
      </c>
      <c r="J296" s="40" t="s">
        <v>575</v>
      </c>
      <c r="K296" s="40" t="s">
        <v>576</v>
      </c>
      <c r="L296" s="40" t="s">
        <v>577</v>
      </c>
      <c r="M296" s="40" t="s">
        <v>392</v>
      </c>
      <c r="N296" s="40" t="s">
        <v>71</v>
      </c>
      <c r="O296" s="40" t="s">
        <v>578</v>
      </c>
      <c r="P296" s="40" t="s">
        <v>579</v>
      </c>
      <c r="Q296" s="40" t="s">
        <v>580</v>
      </c>
      <c r="R296" s="40" t="s">
        <v>402</v>
      </c>
      <c r="S296" s="40" t="s">
        <v>403</v>
      </c>
      <c r="T296" s="40" t="s">
        <v>612</v>
      </c>
      <c r="U296" s="40" t="s">
        <v>613</v>
      </c>
    </row>
    <row r="297" spans="1:21" ht="17.149999999999999" customHeight="1" x14ac:dyDescent="0.35">
      <c r="A297" s="40" t="s">
        <v>388</v>
      </c>
      <c r="B297" s="40" t="s">
        <v>389</v>
      </c>
      <c r="C297" s="40" t="s">
        <v>857</v>
      </c>
      <c r="D297" s="40" t="s">
        <v>858</v>
      </c>
      <c r="E297" s="40" t="s">
        <v>1159</v>
      </c>
      <c r="F297" s="40" t="s">
        <v>1160</v>
      </c>
      <c r="G297" s="40" t="s">
        <v>396</v>
      </c>
      <c r="H297" s="40" t="s">
        <v>1551</v>
      </c>
      <c r="I297" s="40" t="s">
        <v>49</v>
      </c>
      <c r="J297" s="40" t="s">
        <v>406</v>
      </c>
      <c r="K297" s="40" t="s">
        <v>407</v>
      </c>
      <c r="L297" s="40" t="s">
        <v>408</v>
      </c>
      <c r="M297" s="40" t="s">
        <v>392</v>
      </c>
      <c r="N297" s="40" t="s">
        <v>409</v>
      </c>
      <c r="O297" s="40" t="s">
        <v>410</v>
      </c>
      <c r="P297" s="40" t="s">
        <v>74</v>
      </c>
      <c r="Q297" s="40" t="s">
        <v>411</v>
      </c>
      <c r="R297" s="40" t="s">
        <v>402</v>
      </c>
      <c r="S297" s="40" t="s">
        <v>403</v>
      </c>
      <c r="T297" s="40" t="s">
        <v>393</v>
      </c>
      <c r="U297" s="40" t="s">
        <v>394</v>
      </c>
    </row>
    <row r="298" spans="1:21" ht="17.149999999999999" customHeight="1" x14ac:dyDescent="0.35">
      <c r="A298" s="40" t="s">
        <v>388</v>
      </c>
      <c r="B298" s="40" t="s">
        <v>389</v>
      </c>
      <c r="C298" s="40" t="s">
        <v>857</v>
      </c>
      <c r="D298" s="40" t="s">
        <v>858</v>
      </c>
      <c r="E298" s="40" t="s">
        <v>1159</v>
      </c>
      <c r="F298" s="40" t="s">
        <v>1160</v>
      </c>
      <c r="G298" s="40" t="s">
        <v>396</v>
      </c>
      <c r="H298" s="40" t="s">
        <v>1551</v>
      </c>
      <c r="I298" s="40" t="s">
        <v>592</v>
      </c>
      <c r="J298" s="40" t="s">
        <v>593</v>
      </c>
      <c r="K298" s="40" t="s">
        <v>594</v>
      </c>
      <c r="L298" s="40" t="s">
        <v>456</v>
      </c>
      <c r="M298" s="40" t="s">
        <v>405</v>
      </c>
      <c r="N298" s="40" t="s">
        <v>103</v>
      </c>
      <c r="O298" s="40" t="s">
        <v>457</v>
      </c>
      <c r="P298" s="40" t="s">
        <v>109</v>
      </c>
      <c r="Q298" s="40" t="s">
        <v>595</v>
      </c>
      <c r="R298" s="40" t="s">
        <v>402</v>
      </c>
      <c r="S298" s="40" t="s">
        <v>403</v>
      </c>
      <c r="T298" s="40" t="s">
        <v>393</v>
      </c>
      <c r="U298" s="40" t="s">
        <v>394</v>
      </c>
    </row>
    <row r="299" spans="1:21" ht="17.149999999999999" customHeight="1" x14ac:dyDescent="0.35">
      <c r="A299" s="40" t="s">
        <v>388</v>
      </c>
      <c r="B299" s="40" t="s">
        <v>389</v>
      </c>
      <c r="C299" s="40" t="s">
        <v>857</v>
      </c>
      <c r="D299" s="40" t="s">
        <v>858</v>
      </c>
      <c r="E299" s="40" t="s">
        <v>1159</v>
      </c>
      <c r="F299" s="40" t="s">
        <v>1160</v>
      </c>
      <c r="G299" s="40" t="s">
        <v>396</v>
      </c>
      <c r="H299" s="40" t="s">
        <v>1551</v>
      </c>
      <c r="I299" s="40" t="s">
        <v>453</v>
      </c>
      <c r="J299" s="40" t="s">
        <v>454</v>
      </c>
      <c r="K299" s="40" t="s">
        <v>455</v>
      </c>
      <c r="L299" s="40" t="s">
        <v>456</v>
      </c>
      <c r="M299" s="40" t="s">
        <v>395</v>
      </c>
      <c r="N299" s="40" t="s">
        <v>103</v>
      </c>
      <c r="O299" s="40" t="s">
        <v>457</v>
      </c>
      <c r="P299" s="40" t="s">
        <v>458</v>
      </c>
      <c r="Q299" s="40" t="s">
        <v>459</v>
      </c>
      <c r="R299" s="40" t="s">
        <v>402</v>
      </c>
      <c r="S299" s="40" t="s">
        <v>403</v>
      </c>
      <c r="T299" s="40" t="s">
        <v>393</v>
      </c>
      <c r="U299" s="40" t="s">
        <v>394</v>
      </c>
    </row>
    <row r="300" spans="1:21" ht="17.149999999999999" customHeight="1" x14ac:dyDescent="0.35">
      <c r="A300" s="40" t="s">
        <v>388</v>
      </c>
      <c r="B300" s="40" t="s">
        <v>389</v>
      </c>
      <c r="C300" s="40" t="s">
        <v>857</v>
      </c>
      <c r="D300" s="40" t="s">
        <v>858</v>
      </c>
      <c r="E300" s="40" t="s">
        <v>1159</v>
      </c>
      <c r="F300" s="40" t="s">
        <v>1160</v>
      </c>
      <c r="G300" s="40" t="s">
        <v>396</v>
      </c>
      <c r="H300" s="40" t="s">
        <v>1551</v>
      </c>
      <c r="I300" s="40" t="s">
        <v>110</v>
      </c>
      <c r="J300" s="40" t="s">
        <v>618</v>
      </c>
      <c r="K300" s="40" t="s">
        <v>619</v>
      </c>
      <c r="L300" s="40" t="s">
        <v>620</v>
      </c>
      <c r="M300" s="40" t="s">
        <v>405</v>
      </c>
      <c r="N300" s="40" t="s">
        <v>110</v>
      </c>
      <c r="O300" s="40" t="s">
        <v>621</v>
      </c>
      <c r="P300" s="40" t="s">
        <v>622</v>
      </c>
      <c r="Q300" s="40" t="s">
        <v>623</v>
      </c>
      <c r="R300" s="40" t="s">
        <v>402</v>
      </c>
      <c r="S300" s="40" t="s">
        <v>403</v>
      </c>
      <c r="T300" s="40" t="s">
        <v>393</v>
      </c>
      <c r="U300" s="40" t="s">
        <v>394</v>
      </c>
    </row>
    <row r="301" spans="1:21" ht="17.149999999999999" customHeight="1" x14ac:dyDescent="0.35">
      <c r="A301" s="40" t="s">
        <v>388</v>
      </c>
      <c r="B301" s="40" t="s">
        <v>389</v>
      </c>
      <c r="C301" s="40" t="s">
        <v>857</v>
      </c>
      <c r="D301" s="40" t="s">
        <v>858</v>
      </c>
      <c r="E301" s="40" t="s">
        <v>1159</v>
      </c>
      <c r="F301" s="40" t="s">
        <v>1160</v>
      </c>
      <c r="G301" s="40" t="s">
        <v>418</v>
      </c>
      <c r="H301" s="40" t="s">
        <v>1552</v>
      </c>
      <c r="I301" s="40" t="s">
        <v>859</v>
      </c>
      <c r="J301" s="40" t="s">
        <v>23</v>
      </c>
      <c r="K301" s="40" t="s">
        <v>860</v>
      </c>
      <c r="L301" s="40" t="s">
        <v>861</v>
      </c>
      <c r="M301" s="40" t="s">
        <v>1563</v>
      </c>
      <c r="N301" s="40" t="s">
        <v>13</v>
      </c>
      <c r="O301" s="40" t="s">
        <v>862</v>
      </c>
      <c r="P301" s="40" t="s">
        <v>863</v>
      </c>
      <c r="Q301" s="40" t="s">
        <v>864</v>
      </c>
      <c r="R301" s="40" t="s">
        <v>402</v>
      </c>
      <c r="S301" s="40" t="s">
        <v>403</v>
      </c>
      <c r="T301" s="40" t="s">
        <v>393</v>
      </c>
      <c r="U301" s="40" t="s">
        <v>394</v>
      </c>
    </row>
    <row r="302" spans="1:21" ht="17.149999999999999" customHeight="1" x14ac:dyDescent="0.35">
      <c r="A302" s="40" t="s">
        <v>388</v>
      </c>
      <c r="B302" s="40" t="s">
        <v>389</v>
      </c>
      <c r="C302" s="40" t="s">
        <v>857</v>
      </c>
      <c r="D302" s="40" t="s">
        <v>858</v>
      </c>
      <c r="E302" s="40" t="s">
        <v>1159</v>
      </c>
      <c r="F302" s="40" t="s">
        <v>1160</v>
      </c>
      <c r="G302" s="40" t="s">
        <v>418</v>
      </c>
      <c r="H302" s="40" t="s">
        <v>1552</v>
      </c>
      <c r="I302" s="40" t="s">
        <v>543</v>
      </c>
      <c r="J302" s="40" t="s">
        <v>18</v>
      </c>
      <c r="K302" s="40" t="s">
        <v>544</v>
      </c>
      <c r="L302" s="40" t="s">
        <v>545</v>
      </c>
      <c r="M302" s="40" t="s">
        <v>405</v>
      </c>
      <c r="N302" s="40" t="s">
        <v>7</v>
      </c>
      <c r="O302" s="40" t="s">
        <v>546</v>
      </c>
      <c r="P302" s="40" t="s">
        <v>547</v>
      </c>
      <c r="Q302" s="40" t="s">
        <v>548</v>
      </c>
      <c r="R302" s="40" t="s">
        <v>402</v>
      </c>
      <c r="S302" s="40" t="s">
        <v>403</v>
      </c>
      <c r="T302" s="40" t="s">
        <v>393</v>
      </c>
      <c r="U302" s="40" t="s">
        <v>394</v>
      </c>
    </row>
    <row r="303" spans="1:21" ht="17.149999999999999" customHeight="1" x14ac:dyDescent="0.35">
      <c r="A303" s="40" t="s">
        <v>388</v>
      </c>
      <c r="B303" s="40" t="s">
        <v>389</v>
      </c>
      <c r="C303" s="40" t="s">
        <v>857</v>
      </c>
      <c r="D303" s="40" t="s">
        <v>858</v>
      </c>
      <c r="E303" s="40" t="s">
        <v>1159</v>
      </c>
      <c r="F303" s="40" t="s">
        <v>1160</v>
      </c>
      <c r="G303" s="40" t="s">
        <v>418</v>
      </c>
      <c r="H303" s="40" t="s">
        <v>1552</v>
      </c>
      <c r="I303" s="40" t="s">
        <v>32</v>
      </c>
      <c r="J303" s="40" t="s">
        <v>824</v>
      </c>
      <c r="K303" s="40" t="s">
        <v>825</v>
      </c>
      <c r="L303" s="40" t="s">
        <v>826</v>
      </c>
      <c r="M303" s="40" t="s">
        <v>405</v>
      </c>
      <c r="N303" s="40" t="s">
        <v>61</v>
      </c>
      <c r="O303" s="40" t="s">
        <v>827</v>
      </c>
      <c r="P303" s="40" t="s">
        <v>828</v>
      </c>
      <c r="Q303" s="40" t="s">
        <v>829</v>
      </c>
      <c r="R303" s="40" t="s">
        <v>402</v>
      </c>
      <c r="S303" s="40" t="s">
        <v>403</v>
      </c>
      <c r="T303" s="40" t="s">
        <v>393</v>
      </c>
      <c r="U303" s="40" t="s">
        <v>394</v>
      </c>
    </row>
    <row r="304" spans="1:21" ht="17.149999999999999" customHeight="1" x14ac:dyDescent="0.35">
      <c r="A304" s="40" t="s">
        <v>388</v>
      </c>
      <c r="B304" s="40" t="s">
        <v>389</v>
      </c>
      <c r="C304" s="40" t="s">
        <v>857</v>
      </c>
      <c r="D304" s="40" t="s">
        <v>858</v>
      </c>
      <c r="E304" s="40" t="s">
        <v>1159</v>
      </c>
      <c r="F304" s="40" t="s">
        <v>1160</v>
      </c>
      <c r="G304" s="40" t="s">
        <v>418</v>
      </c>
      <c r="H304" s="40" t="s">
        <v>1552</v>
      </c>
      <c r="I304" s="40" t="s">
        <v>37</v>
      </c>
      <c r="J304" s="40" t="s">
        <v>419</v>
      </c>
      <c r="K304" s="40" t="s">
        <v>420</v>
      </c>
      <c r="L304" s="40" t="s">
        <v>421</v>
      </c>
      <c r="M304" s="40" t="s">
        <v>405</v>
      </c>
      <c r="N304" s="40" t="s">
        <v>67</v>
      </c>
      <c r="O304" s="40" t="s">
        <v>422</v>
      </c>
      <c r="P304" s="40" t="s">
        <v>423</v>
      </c>
      <c r="Q304" s="40" t="s">
        <v>424</v>
      </c>
      <c r="R304" s="40" t="s">
        <v>402</v>
      </c>
      <c r="S304" s="40" t="s">
        <v>403</v>
      </c>
      <c r="T304" s="40" t="s">
        <v>393</v>
      </c>
      <c r="U304" s="40" t="s">
        <v>394</v>
      </c>
    </row>
    <row r="305" spans="1:21" ht="17.149999999999999" customHeight="1" x14ac:dyDescent="0.35">
      <c r="A305" s="40" t="s">
        <v>388</v>
      </c>
      <c r="B305" s="40" t="s">
        <v>389</v>
      </c>
      <c r="C305" s="40" t="s">
        <v>857</v>
      </c>
      <c r="D305" s="40" t="s">
        <v>858</v>
      </c>
      <c r="E305" s="40" t="s">
        <v>1159</v>
      </c>
      <c r="F305" s="40" t="s">
        <v>1160</v>
      </c>
      <c r="G305" s="40" t="s">
        <v>418</v>
      </c>
      <c r="H305" s="40" t="s">
        <v>1552</v>
      </c>
      <c r="I305" s="40" t="s">
        <v>54</v>
      </c>
      <c r="J305" s="40" t="s">
        <v>733</v>
      </c>
      <c r="K305" s="40" t="s">
        <v>734</v>
      </c>
      <c r="L305" s="40" t="s">
        <v>735</v>
      </c>
      <c r="M305" s="40" t="s">
        <v>392</v>
      </c>
      <c r="N305" s="40" t="s">
        <v>54</v>
      </c>
      <c r="O305" s="40" t="s">
        <v>736</v>
      </c>
      <c r="P305" s="40" t="s">
        <v>737</v>
      </c>
      <c r="Q305" s="40" t="s">
        <v>738</v>
      </c>
      <c r="R305" s="40" t="s">
        <v>402</v>
      </c>
      <c r="S305" s="40" t="s">
        <v>403</v>
      </c>
      <c r="T305" s="40" t="s">
        <v>393</v>
      </c>
      <c r="U305" s="40" t="s">
        <v>394</v>
      </c>
    </row>
    <row r="306" spans="1:21" ht="17.149999999999999" customHeight="1" x14ac:dyDescent="0.35">
      <c r="A306" s="40" t="s">
        <v>388</v>
      </c>
      <c r="B306" s="40" t="s">
        <v>389</v>
      </c>
      <c r="C306" s="40" t="s">
        <v>857</v>
      </c>
      <c r="D306" s="40" t="s">
        <v>858</v>
      </c>
      <c r="E306" s="40" t="s">
        <v>1159</v>
      </c>
      <c r="F306" s="40" t="s">
        <v>1160</v>
      </c>
      <c r="G306" s="40" t="s">
        <v>425</v>
      </c>
      <c r="H306" s="40" t="s">
        <v>1553</v>
      </c>
      <c r="I306" s="40" t="s">
        <v>426</v>
      </c>
      <c r="J306" s="40" t="s">
        <v>427</v>
      </c>
      <c r="K306" s="40" t="s">
        <v>428</v>
      </c>
      <c r="L306" s="40" t="s">
        <v>429</v>
      </c>
      <c r="M306" s="40" t="s">
        <v>392</v>
      </c>
      <c r="N306" s="40" t="s">
        <v>146</v>
      </c>
      <c r="O306" s="40" t="s">
        <v>430</v>
      </c>
      <c r="P306" s="40" t="s">
        <v>431</v>
      </c>
      <c r="Q306" s="40" t="s">
        <v>432</v>
      </c>
      <c r="R306" s="40" t="s">
        <v>402</v>
      </c>
      <c r="S306" s="40" t="s">
        <v>403</v>
      </c>
      <c r="T306" s="40" t="s">
        <v>393</v>
      </c>
      <c r="U306" s="40" t="s">
        <v>394</v>
      </c>
    </row>
    <row r="307" spans="1:21" ht="17.149999999999999" customHeight="1" x14ac:dyDescent="0.35">
      <c r="A307" s="40" t="s">
        <v>388</v>
      </c>
      <c r="B307" s="40" t="s">
        <v>389</v>
      </c>
      <c r="C307" s="40" t="s">
        <v>857</v>
      </c>
      <c r="D307" s="40" t="s">
        <v>858</v>
      </c>
      <c r="E307" s="40" t="s">
        <v>1159</v>
      </c>
      <c r="F307" s="40" t="s">
        <v>1160</v>
      </c>
      <c r="G307" s="40" t="s">
        <v>574</v>
      </c>
      <c r="H307" s="40" t="s">
        <v>1568</v>
      </c>
      <c r="I307" s="40" t="s">
        <v>44</v>
      </c>
      <c r="J307" s="40" t="s">
        <v>575</v>
      </c>
      <c r="K307" s="40" t="s">
        <v>576</v>
      </c>
      <c r="L307" s="40" t="s">
        <v>577</v>
      </c>
      <c r="M307" s="40" t="s">
        <v>392</v>
      </c>
      <c r="N307" s="40" t="s">
        <v>71</v>
      </c>
      <c r="O307" s="40" t="s">
        <v>578</v>
      </c>
      <c r="P307" s="40" t="s">
        <v>579</v>
      </c>
      <c r="Q307" s="40" t="s">
        <v>580</v>
      </c>
      <c r="R307" s="40" t="s">
        <v>402</v>
      </c>
      <c r="S307" s="40" t="s">
        <v>403</v>
      </c>
      <c r="T307" s="40" t="s">
        <v>393</v>
      </c>
      <c r="U307" s="40" t="s">
        <v>394</v>
      </c>
    </row>
    <row r="308" spans="1:21" ht="17.149999999999999" customHeight="1" x14ac:dyDescent="0.35">
      <c r="A308" s="40" t="s">
        <v>388</v>
      </c>
      <c r="B308" s="40" t="s">
        <v>389</v>
      </c>
      <c r="C308" s="40" t="s">
        <v>865</v>
      </c>
      <c r="D308" s="40" t="s">
        <v>866</v>
      </c>
      <c r="E308" s="40" t="s">
        <v>1161</v>
      </c>
      <c r="F308" s="40" t="s">
        <v>1162</v>
      </c>
      <c r="G308" s="40" t="s">
        <v>396</v>
      </c>
      <c r="H308" s="40" t="s">
        <v>1551</v>
      </c>
      <c r="I308" s="40" t="s">
        <v>104</v>
      </c>
      <c r="J308" s="40" t="s">
        <v>510</v>
      </c>
      <c r="K308" s="40" t="s">
        <v>511</v>
      </c>
      <c r="L308" s="40" t="s">
        <v>512</v>
      </c>
      <c r="M308" s="40" t="s">
        <v>392</v>
      </c>
      <c r="N308" s="40" t="s">
        <v>104</v>
      </c>
      <c r="O308" s="40" t="s">
        <v>513</v>
      </c>
      <c r="P308" s="40" t="s">
        <v>514</v>
      </c>
      <c r="Q308" s="40" t="s">
        <v>515</v>
      </c>
      <c r="R308" s="40" t="s">
        <v>402</v>
      </c>
      <c r="S308" s="40" t="s">
        <v>403</v>
      </c>
      <c r="T308" s="40" t="s">
        <v>626</v>
      </c>
      <c r="U308" s="40" t="s">
        <v>627</v>
      </c>
    </row>
    <row r="309" spans="1:21" ht="17.149999999999999" customHeight="1" x14ac:dyDescent="0.35">
      <c r="A309" s="40" t="s">
        <v>388</v>
      </c>
      <c r="B309" s="40" t="s">
        <v>389</v>
      </c>
      <c r="C309" s="40" t="s">
        <v>867</v>
      </c>
      <c r="D309" s="40" t="s">
        <v>868</v>
      </c>
      <c r="E309" s="40" t="s">
        <v>1163</v>
      </c>
      <c r="F309" s="40" t="s">
        <v>1123</v>
      </c>
      <c r="G309" s="40" t="s">
        <v>869</v>
      </c>
      <c r="H309" s="40" t="s">
        <v>1586</v>
      </c>
      <c r="I309" s="40" t="s">
        <v>870</v>
      </c>
      <c r="J309" s="40" t="s">
        <v>871</v>
      </c>
      <c r="K309" s="40" t="s">
        <v>872</v>
      </c>
      <c r="L309" s="40" t="s">
        <v>873</v>
      </c>
      <c r="M309" s="40" t="s">
        <v>392</v>
      </c>
      <c r="N309" s="40" t="s">
        <v>149</v>
      </c>
      <c r="O309" s="40" t="s">
        <v>874</v>
      </c>
      <c r="P309" s="40" t="s">
        <v>875</v>
      </c>
      <c r="Q309" s="40" t="s">
        <v>876</v>
      </c>
      <c r="R309" s="40" t="s">
        <v>402</v>
      </c>
      <c r="S309" s="40" t="s">
        <v>403</v>
      </c>
      <c r="T309" s="40" t="s">
        <v>626</v>
      </c>
      <c r="U309" s="40" t="s">
        <v>627</v>
      </c>
    </row>
    <row r="310" spans="1:21" ht="17.149999999999999" customHeight="1" x14ac:dyDescent="0.35">
      <c r="A310" s="40" t="s">
        <v>388</v>
      </c>
      <c r="B310" s="40" t="s">
        <v>389</v>
      </c>
      <c r="C310" s="40" t="s">
        <v>867</v>
      </c>
      <c r="D310" s="40" t="s">
        <v>868</v>
      </c>
      <c r="E310" s="40" t="s">
        <v>1163</v>
      </c>
      <c r="F310" s="40" t="s">
        <v>1123</v>
      </c>
      <c r="G310" s="40" t="s">
        <v>396</v>
      </c>
      <c r="H310" s="40" t="s">
        <v>1551</v>
      </c>
      <c r="I310" s="40" t="s">
        <v>50</v>
      </c>
      <c r="J310" s="40" t="s">
        <v>470</v>
      </c>
      <c r="K310" s="40" t="s">
        <v>471</v>
      </c>
      <c r="L310" s="40" t="s">
        <v>472</v>
      </c>
      <c r="M310" s="40" t="s">
        <v>392</v>
      </c>
      <c r="N310" s="40" t="s">
        <v>50</v>
      </c>
      <c r="O310" s="40" t="s">
        <v>473</v>
      </c>
      <c r="P310" s="40" t="s">
        <v>474</v>
      </c>
      <c r="Q310" s="40" t="s">
        <v>475</v>
      </c>
      <c r="R310" s="40" t="s">
        <v>402</v>
      </c>
      <c r="S310" s="40" t="s">
        <v>403</v>
      </c>
      <c r="T310" s="40" t="s">
        <v>626</v>
      </c>
      <c r="U310" s="40" t="s">
        <v>627</v>
      </c>
    </row>
    <row r="311" spans="1:21" ht="17.149999999999999" customHeight="1" x14ac:dyDescent="0.35">
      <c r="A311" s="40" t="s">
        <v>388</v>
      </c>
      <c r="B311" s="40" t="s">
        <v>389</v>
      </c>
      <c r="C311" s="40" t="s">
        <v>867</v>
      </c>
      <c r="D311" s="40" t="s">
        <v>868</v>
      </c>
      <c r="E311" s="40" t="s">
        <v>1163</v>
      </c>
      <c r="F311" s="40" t="s">
        <v>1123</v>
      </c>
      <c r="G311" s="40" t="s">
        <v>396</v>
      </c>
      <c r="H311" s="40" t="s">
        <v>1551</v>
      </c>
      <c r="I311" s="40" t="s">
        <v>51</v>
      </c>
      <c r="J311" s="40" t="s">
        <v>476</v>
      </c>
      <c r="K311" s="40" t="s">
        <v>477</v>
      </c>
      <c r="L311" s="40" t="s">
        <v>408</v>
      </c>
      <c r="M311" s="40" t="s">
        <v>392</v>
      </c>
      <c r="N311" s="40" t="s">
        <v>409</v>
      </c>
      <c r="O311" s="40" t="s">
        <v>410</v>
      </c>
      <c r="P311" s="40" t="s">
        <v>478</v>
      </c>
      <c r="Q311" s="40" t="s">
        <v>479</v>
      </c>
      <c r="R311" s="40" t="s">
        <v>402</v>
      </c>
      <c r="S311" s="40" t="s">
        <v>403</v>
      </c>
      <c r="T311" s="40" t="s">
        <v>626</v>
      </c>
      <c r="U311" s="40" t="s">
        <v>627</v>
      </c>
    </row>
    <row r="312" spans="1:21" ht="17.149999999999999" customHeight="1" x14ac:dyDescent="0.35">
      <c r="A312" s="40" t="s">
        <v>388</v>
      </c>
      <c r="B312" s="40" t="s">
        <v>389</v>
      </c>
      <c r="C312" s="40" t="s">
        <v>867</v>
      </c>
      <c r="D312" s="40" t="s">
        <v>868</v>
      </c>
      <c r="E312" s="40" t="s">
        <v>1163</v>
      </c>
      <c r="F312" s="40" t="s">
        <v>1123</v>
      </c>
      <c r="G312" s="40" t="s">
        <v>396</v>
      </c>
      <c r="H312" s="40" t="s">
        <v>1551</v>
      </c>
      <c r="I312" s="40" t="s">
        <v>104</v>
      </c>
      <c r="J312" s="40" t="s">
        <v>510</v>
      </c>
      <c r="K312" s="40" t="s">
        <v>511</v>
      </c>
      <c r="L312" s="40" t="s">
        <v>512</v>
      </c>
      <c r="M312" s="40" t="s">
        <v>392</v>
      </c>
      <c r="N312" s="40" t="s">
        <v>104</v>
      </c>
      <c r="O312" s="40" t="s">
        <v>513</v>
      </c>
      <c r="P312" s="40" t="s">
        <v>514</v>
      </c>
      <c r="Q312" s="40" t="s">
        <v>515</v>
      </c>
      <c r="R312" s="40" t="s">
        <v>402</v>
      </c>
      <c r="S312" s="40" t="s">
        <v>403</v>
      </c>
      <c r="T312" s="40" t="s">
        <v>626</v>
      </c>
      <c r="U312" s="40" t="s">
        <v>627</v>
      </c>
    </row>
    <row r="313" spans="1:21" ht="17.149999999999999" customHeight="1" x14ac:dyDescent="0.35">
      <c r="A313" s="40" t="s">
        <v>388</v>
      </c>
      <c r="B313" s="40" t="s">
        <v>389</v>
      </c>
      <c r="C313" s="40" t="s">
        <v>867</v>
      </c>
      <c r="D313" s="40" t="s">
        <v>868</v>
      </c>
      <c r="E313" s="40" t="s">
        <v>1163</v>
      </c>
      <c r="F313" s="40" t="s">
        <v>1123</v>
      </c>
      <c r="G313" s="40" t="s">
        <v>396</v>
      </c>
      <c r="H313" s="40" t="s">
        <v>1551</v>
      </c>
      <c r="I313" s="40" t="s">
        <v>1566</v>
      </c>
      <c r="J313" s="40" t="s">
        <v>1567</v>
      </c>
      <c r="K313" s="40" t="s">
        <v>511</v>
      </c>
      <c r="L313" s="40" t="s">
        <v>512</v>
      </c>
      <c r="M313" s="40" t="s">
        <v>392</v>
      </c>
      <c r="N313" s="40" t="s">
        <v>104</v>
      </c>
      <c r="O313" s="40" t="s">
        <v>513</v>
      </c>
      <c r="P313" s="40" t="s">
        <v>514</v>
      </c>
      <c r="Q313" s="40" t="s">
        <v>515</v>
      </c>
      <c r="R313" s="40" t="s">
        <v>402</v>
      </c>
      <c r="S313" s="40" t="s">
        <v>403</v>
      </c>
      <c r="T313" s="40" t="s">
        <v>626</v>
      </c>
      <c r="U313" s="40" t="s">
        <v>627</v>
      </c>
    </row>
    <row r="314" spans="1:21" ht="17.149999999999999" customHeight="1" x14ac:dyDescent="0.35">
      <c r="A314" s="40" t="s">
        <v>388</v>
      </c>
      <c r="B314" s="40" t="s">
        <v>389</v>
      </c>
      <c r="C314" s="40" t="s">
        <v>867</v>
      </c>
      <c r="D314" s="40" t="s">
        <v>868</v>
      </c>
      <c r="E314" s="40" t="s">
        <v>1163</v>
      </c>
      <c r="F314" s="40" t="s">
        <v>1123</v>
      </c>
      <c r="G314" s="40" t="s">
        <v>396</v>
      </c>
      <c r="H314" s="40" t="s">
        <v>1551</v>
      </c>
      <c r="I314" s="40" t="s">
        <v>685</v>
      </c>
      <c r="J314" s="40" t="s">
        <v>686</v>
      </c>
      <c r="K314" s="40" t="s">
        <v>687</v>
      </c>
      <c r="L314" s="40" t="s">
        <v>688</v>
      </c>
      <c r="M314" s="40" t="s">
        <v>392</v>
      </c>
      <c r="N314" s="40" t="s">
        <v>116</v>
      </c>
      <c r="O314" s="40" t="s">
        <v>689</v>
      </c>
      <c r="P314" s="40" t="s">
        <v>690</v>
      </c>
      <c r="Q314" s="40" t="s">
        <v>691</v>
      </c>
      <c r="R314" s="40" t="s">
        <v>402</v>
      </c>
      <c r="S314" s="40" t="s">
        <v>403</v>
      </c>
      <c r="T314" s="40" t="s">
        <v>626</v>
      </c>
      <c r="U314" s="40" t="s">
        <v>627</v>
      </c>
    </row>
    <row r="315" spans="1:21" ht="17.149999999999999" customHeight="1" x14ac:dyDescent="0.35">
      <c r="A315" s="40" t="s">
        <v>388</v>
      </c>
      <c r="B315" s="40" t="s">
        <v>389</v>
      </c>
      <c r="C315" s="40" t="s">
        <v>867</v>
      </c>
      <c r="D315" s="40" t="s">
        <v>868</v>
      </c>
      <c r="E315" s="40" t="s">
        <v>1163</v>
      </c>
      <c r="F315" s="40" t="s">
        <v>1123</v>
      </c>
      <c r="G315" s="40" t="s">
        <v>396</v>
      </c>
      <c r="H315" s="40" t="s">
        <v>1551</v>
      </c>
      <c r="I315" s="40" t="s">
        <v>112</v>
      </c>
      <c r="J315" s="40" t="s">
        <v>636</v>
      </c>
      <c r="K315" s="40" t="s">
        <v>637</v>
      </c>
      <c r="L315" s="40" t="s">
        <v>519</v>
      </c>
      <c r="M315" s="40" t="s">
        <v>392</v>
      </c>
      <c r="N315" s="40" t="s">
        <v>105</v>
      </c>
      <c r="O315" s="40" t="s">
        <v>520</v>
      </c>
      <c r="P315" s="40" t="s">
        <v>638</v>
      </c>
      <c r="Q315" s="40" t="s">
        <v>639</v>
      </c>
      <c r="R315" s="40" t="s">
        <v>402</v>
      </c>
      <c r="S315" s="40" t="s">
        <v>403</v>
      </c>
      <c r="T315" s="40" t="s">
        <v>626</v>
      </c>
      <c r="U315" s="40" t="s">
        <v>627</v>
      </c>
    </row>
    <row r="316" spans="1:21" ht="17.149999999999999" customHeight="1" x14ac:dyDescent="0.35">
      <c r="A316" s="40" t="s">
        <v>388</v>
      </c>
      <c r="B316" s="40" t="s">
        <v>389</v>
      </c>
      <c r="C316" s="40" t="s">
        <v>867</v>
      </c>
      <c r="D316" s="40" t="s">
        <v>868</v>
      </c>
      <c r="E316" s="40" t="s">
        <v>1163</v>
      </c>
      <c r="F316" s="40" t="s">
        <v>1123</v>
      </c>
      <c r="G316" s="40" t="s">
        <v>396</v>
      </c>
      <c r="H316" s="40" t="s">
        <v>1551</v>
      </c>
      <c r="I316" s="40" t="s">
        <v>516</v>
      </c>
      <c r="J316" s="40" t="s">
        <v>517</v>
      </c>
      <c r="K316" s="40" t="s">
        <v>518</v>
      </c>
      <c r="L316" s="40" t="s">
        <v>519</v>
      </c>
      <c r="M316" s="40" t="s">
        <v>392</v>
      </c>
      <c r="N316" s="40" t="s">
        <v>105</v>
      </c>
      <c r="O316" s="40" t="s">
        <v>520</v>
      </c>
      <c r="P316" s="40" t="s">
        <v>521</v>
      </c>
      <c r="Q316" s="40" t="s">
        <v>522</v>
      </c>
      <c r="R316" s="40" t="s">
        <v>402</v>
      </c>
      <c r="S316" s="40" t="s">
        <v>403</v>
      </c>
      <c r="T316" s="40" t="s">
        <v>626</v>
      </c>
      <c r="U316" s="40" t="s">
        <v>627</v>
      </c>
    </row>
    <row r="317" spans="1:21" ht="17.149999999999999" customHeight="1" x14ac:dyDescent="0.35">
      <c r="A317" s="40" t="s">
        <v>388</v>
      </c>
      <c r="B317" s="40" t="s">
        <v>389</v>
      </c>
      <c r="C317" s="40" t="s">
        <v>867</v>
      </c>
      <c r="D317" s="40" t="s">
        <v>868</v>
      </c>
      <c r="E317" s="40" t="s">
        <v>1163</v>
      </c>
      <c r="F317" s="40" t="s">
        <v>1123</v>
      </c>
      <c r="G317" s="40" t="s">
        <v>396</v>
      </c>
      <c r="H317" s="40" t="s">
        <v>1551</v>
      </c>
      <c r="I317" s="40" t="s">
        <v>111</v>
      </c>
      <c r="J317" s="40" t="s">
        <v>628</v>
      </c>
      <c r="K317" s="40" t="s">
        <v>629</v>
      </c>
      <c r="L317" s="40" t="s">
        <v>630</v>
      </c>
      <c r="M317" s="40" t="s">
        <v>392</v>
      </c>
      <c r="N317" s="40" t="s">
        <v>111</v>
      </c>
      <c r="O317" s="40" t="s">
        <v>631</v>
      </c>
      <c r="P317" s="40" t="s">
        <v>632</v>
      </c>
      <c r="Q317" s="40" t="s">
        <v>633</v>
      </c>
      <c r="R317" s="40" t="s">
        <v>402</v>
      </c>
      <c r="S317" s="40" t="s">
        <v>403</v>
      </c>
      <c r="T317" s="40" t="s">
        <v>626</v>
      </c>
      <c r="U317" s="40" t="s">
        <v>627</v>
      </c>
    </row>
    <row r="318" spans="1:21" ht="17.149999999999999" customHeight="1" x14ac:dyDescent="0.35">
      <c r="A318" s="40" t="s">
        <v>388</v>
      </c>
      <c r="B318" s="40" t="s">
        <v>389</v>
      </c>
      <c r="C318" s="40" t="s">
        <v>867</v>
      </c>
      <c r="D318" s="40" t="s">
        <v>868</v>
      </c>
      <c r="E318" s="40" t="s">
        <v>1163</v>
      </c>
      <c r="F318" s="40" t="s">
        <v>1123</v>
      </c>
      <c r="G318" s="40" t="s">
        <v>396</v>
      </c>
      <c r="H318" s="40" t="s">
        <v>1551</v>
      </c>
      <c r="I318" s="40" t="s">
        <v>122</v>
      </c>
      <c r="J318" s="40" t="s">
        <v>877</v>
      </c>
      <c r="K318" s="40" t="s">
        <v>878</v>
      </c>
      <c r="L318" s="40" t="s">
        <v>879</v>
      </c>
      <c r="M318" s="40" t="s">
        <v>392</v>
      </c>
      <c r="N318" s="40" t="s">
        <v>122</v>
      </c>
      <c r="O318" s="40" t="s">
        <v>880</v>
      </c>
      <c r="P318" s="40" t="s">
        <v>881</v>
      </c>
      <c r="Q318" s="40" t="s">
        <v>882</v>
      </c>
      <c r="R318" s="40" t="s">
        <v>402</v>
      </c>
      <c r="S318" s="40" t="s">
        <v>403</v>
      </c>
      <c r="T318" s="40" t="s">
        <v>626</v>
      </c>
      <c r="U318" s="40" t="s">
        <v>627</v>
      </c>
    </row>
    <row r="319" spans="1:21" ht="17.149999999999999" customHeight="1" x14ac:dyDescent="0.35">
      <c r="A319" s="40" t="s">
        <v>388</v>
      </c>
      <c r="B319" s="40" t="s">
        <v>389</v>
      </c>
      <c r="C319" s="40" t="s">
        <v>867</v>
      </c>
      <c r="D319" s="40" t="s">
        <v>868</v>
      </c>
      <c r="E319" s="40" t="s">
        <v>1163</v>
      </c>
      <c r="F319" s="40" t="s">
        <v>1123</v>
      </c>
      <c r="G319" s="40" t="s">
        <v>396</v>
      </c>
      <c r="H319" s="40" t="s">
        <v>1551</v>
      </c>
      <c r="I319" s="40" t="s">
        <v>536</v>
      </c>
      <c r="J319" s="40" t="s">
        <v>537</v>
      </c>
      <c r="K319" s="40" t="s">
        <v>538</v>
      </c>
      <c r="L319" s="40" t="s">
        <v>539</v>
      </c>
      <c r="M319" s="40" t="s">
        <v>392</v>
      </c>
      <c r="N319" s="40" t="s">
        <v>108</v>
      </c>
      <c r="O319" s="40" t="s">
        <v>540</v>
      </c>
      <c r="P319" s="40" t="s">
        <v>541</v>
      </c>
      <c r="Q319" s="40" t="s">
        <v>542</v>
      </c>
      <c r="R319" s="40" t="s">
        <v>402</v>
      </c>
      <c r="S319" s="40" t="s">
        <v>403</v>
      </c>
      <c r="T319" s="40" t="s">
        <v>626</v>
      </c>
      <c r="U319" s="40" t="s">
        <v>627</v>
      </c>
    </row>
    <row r="320" spans="1:21" ht="17.149999999999999" customHeight="1" x14ac:dyDescent="0.35">
      <c r="A320" s="40" t="s">
        <v>388</v>
      </c>
      <c r="B320" s="40" t="s">
        <v>389</v>
      </c>
      <c r="C320" s="40" t="s">
        <v>867</v>
      </c>
      <c r="D320" s="40" t="s">
        <v>868</v>
      </c>
      <c r="E320" s="40" t="s">
        <v>1163</v>
      </c>
      <c r="F320" s="40" t="s">
        <v>1123</v>
      </c>
      <c r="G320" s="40" t="s">
        <v>425</v>
      </c>
      <c r="H320" s="40" t="s">
        <v>1553</v>
      </c>
      <c r="I320" s="40" t="s">
        <v>426</v>
      </c>
      <c r="J320" s="40" t="s">
        <v>427</v>
      </c>
      <c r="K320" s="40" t="s">
        <v>428</v>
      </c>
      <c r="L320" s="40" t="s">
        <v>429</v>
      </c>
      <c r="M320" s="40" t="s">
        <v>392</v>
      </c>
      <c r="N320" s="40" t="s">
        <v>146</v>
      </c>
      <c r="O320" s="40" t="s">
        <v>430</v>
      </c>
      <c r="P320" s="40" t="s">
        <v>431</v>
      </c>
      <c r="Q320" s="40" t="s">
        <v>432</v>
      </c>
      <c r="R320" s="40" t="s">
        <v>402</v>
      </c>
      <c r="S320" s="40" t="s">
        <v>403</v>
      </c>
      <c r="T320" s="40" t="s">
        <v>626</v>
      </c>
      <c r="U320" s="40" t="s">
        <v>627</v>
      </c>
    </row>
    <row r="321" spans="1:21" ht="17.149999999999999" customHeight="1" x14ac:dyDescent="0.35">
      <c r="A321" s="40" t="s">
        <v>388</v>
      </c>
      <c r="B321" s="40" t="s">
        <v>389</v>
      </c>
      <c r="C321" s="40" t="s">
        <v>867</v>
      </c>
      <c r="D321" s="40" t="s">
        <v>868</v>
      </c>
      <c r="E321" s="40" t="s">
        <v>1163</v>
      </c>
      <c r="F321" s="40" t="s">
        <v>1123</v>
      </c>
      <c r="G321" s="40" t="s">
        <v>574</v>
      </c>
      <c r="H321" s="40" t="s">
        <v>1568</v>
      </c>
      <c r="I321" s="40" t="s">
        <v>35</v>
      </c>
      <c r="J321" s="40" t="s">
        <v>883</v>
      </c>
      <c r="K321" s="40" t="s">
        <v>884</v>
      </c>
      <c r="L321" s="40" t="s">
        <v>885</v>
      </c>
      <c r="M321" s="40" t="s">
        <v>392</v>
      </c>
      <c r="N321" s="40" t="s">
        <v>65</v>
      </c>
      <c r="O321" s="40" t="s">
        <v>886</v>
      </c>
      <c r="P321" s="40" t="s">
        <v>887</v>
      </c>
      <c r="Q321" s="40" t="s">
        <v>888</v>
      </c>
      <c r="R321" s="40" t="s">
        <v>402</v>
      </c>
      <c r="S321" s="40" t="s">
        <v>403</v>
      </c>
      <c r="T321" s="40" t="s">
        <v>626</v>
      </c>
      <c r="U321" s="40" t="s">
        <v>627</v>
      </c>
    </row>
    <row r="322" spans="1:21" ht="17.149999999999999" customHeight="1" x14ac:dyDescent="0.35">
      <c r="A322" s="40" t="s">
        <v>388</v>
      </c>
      <c r="B322" s="40" t="s">
        <v>389</v>
      </c>
      <c r="C322" s="40" t="s">
        <v>889</v>
      </c>
      <c r="D322" s="40" t="s">
        <v>890</v>
      </c>
      <c r="E322" s="40" t="s">
        <v>1164</v>
      </c>
      <c r="F322" s="40" t="s">
        <v>1165</v>
      </c>
      <c r="G322" s="40" t="s">
        <v>669</v>
      </c>
      <c r="H322" s="40" t="s">
        <v>1562</v>
      </c>
      <c r="I322" s="40" t="s">
        <v>36</v>
      </c>
      <c r="J322" s="40" t="s">
        <v>891</v>
      </c>
      <c r="K322" s="40" t="s">
        <v>892</v>
      </c>
      <c r="L322" s="40" t="s">
        <v>893</v>
      </c>
      <c r="M322" s="40" t="s">
        <v>392</v>
      </c>
      <c r="N322" s="40" t="s">
        <v>66</v>
      </c>
      <c r="O322" s="40" t="s">
        <v>894</v>
      </c>
      <c r="P322" s="40" t="s">
        <v>895</v>
      </c>
      <c r="Q322" s="40" t="s">
        <v>896</v>
      </c>
      <c r="R322" s="40" t="s">
        <v>402</v>
      </c>
      <c r="S322" s="40" t="s">
        <v>403</v>
      </c>
      <c r="T322" s="40" t="s">
        <v>626</v>
      </c>
      <c r="U322" s="40" t="s">
        <v>627</v>
      </c>
    </row>
    <row r="323" spans="1:21" ht="17.149999999999999" customHeight="1" x14ac:dyDescent="0.35">
      <c r="A323" s="40" t="s">
        <v>388</v>
      </c>
      <c r="B323" s="40" t="s">
        <v>389</v>
      </c>
      <c r="C323" s="40" t="s">
        <v>889</v>
      </c>
      <c r="D323" s="40" t="s">
        <v>890</v>
      </c>
      <c r="E323" s="40" t="s">
        <v>1164</v>
      </c>
      <c r="F323" s="40" t="s">
        <v>1165</v>
      </c>
      <c r="G323" s="40" t="s">
        <v>396</v>
      </c>
      <c r="H323" s="40" t="s">
        <v>1551</v>
      </c>
      <c r="I323" s="40" t="s">
        <v>832</v>
      </c>
      <c r="J323" s="40" t="s">
        <v>21</v>
      </c>
      <c r="K323" s="40" t="s">
        <v>833</v>
      </c>
      <c r="L323" s="40" t="s">
        <v>834</v>
      </c>
      <c r="M323" s="40" t="s">
        <v>1563</v>
      </c>
      <c r="N323" s="40" t="s">
        <v>11</v>
      </c>
      <c r="O323" s="40" t="s">
        <v>835</v>
      </c>
      <c r="P323" s="40" t="s">
        <v>836</v>
      </c>
      <c r="Q323" s="40" t="s">
        <v>837</v>
      </c>
      <c r="R323" s="40" t="s">
        <v>402</v>
      </c>
      <c r="S323" s="40" t="s">
        <v>403</v>
      </c>
      <c r="T323" s="40" t="s">
        <v>626</v>
      </c>
      <c r="U323" s="40" t="s">
        <v>627</v>
      </c>
    </row>
    <row r="324" spans="1:21" ht="17.149999999999999" customHeight="1" x14ac:dyDescent="0.35">
      <c r="A324" s="40" t="s">
        <v>388</v>
      </c>
      <c r="B324" s="40" t="s">
        <v>389</v>
      </c>
      <c r="C324" s="40" t="s">
        <v>889</v>
      </c>
      <c r="D324" s="40" t="s">
        <v>890</v>
      </c>
      <c r="E324" s="40" t="s">
        <v>1164</v>
      </c>
      <c r="F324" s="40" t="s">
        <v>1165</v>
      </c>
      <c r="G324" s="40" t="s">
        <v>396</v>
      </c>
      <c r="H324" s="40" t="s">
        <v>1551</v>
      </c>
      <c r="I324" s="40" t="s">
        <v>50</v>
      </c>
      <c r="J324" s="40" t="s">
        <v>470</v>
      </c>
      <c r="K324" s="40" t="s">
        <v>471</v>
      </c>
      <c r="L324" s="40" t="s">
        <v>472</v>
      </c>
      <c r="M324" s="40" t="s">
        <v>392</v>
      </c>
      <c r="N324" s="40" t="s">
        <v>50</v>
      </c>
      <c r="O324" s="40" t="s">
        <v>473</v>
      </c>
      <c r="P324" s="40" t="s">
        <v>474</v>
      </c>
      <c r="Q324" s="40" t="s">
        <v>475</v>
      </c>
      <c r="R324" s="40" t="s">
        <v>402</v>
      </c>
      <c r="S324" s="40" t="s">
        <v>403</v>
      </c>
      <c r="T324" s="40" t="s">
        <v>626</v>
      </c>
      <c r="U324" s="40" t="s">
        <v>627</v>
      </c>
    </row>
    <row r="325" spans="1:21" ht="17.149999999999999" customHeight="1" x14ac:dyDescent="0.35">
      <c r="A325" s="40" t="s">
        <v>388</v>
      </c>
      <c r="B325" s="40" t="s">
        <v>389</v>
      </c>
      <c r="C325" s="40" t="s">
        <v>889</v>
      </c>
      <c r="D325" s="40" t="s">
        <v>890</v>
      </c>
      <c r="E325" s="40" t="s">
        <v>1164</v>
      </c>
      <c r="F325" s="40" t="s">
        <v>1165</v>
      </c>
      <c r="G325" s="40" t="s">
        <v>396</v>
      </c>
      <c r="H325" s="40" t="s">
        <v>1551</v>
      </c>
      <c r="I325" s="40" t="s">
        <v>49</v>
      </c>
      <c r="J325" s="40" t="s">
        <v>406</v>
      </c>
      <c r="K325" s="40" t="s">
        <v>407</v>
      </c>
      <c r="L325" s="40" t="s">
        <v>408</v>
      </c>
      <c r="M325" s="40" t="s">
        <v>392</v>
      </c>
      <c r="N325" s="40" t="s">
        <v>409</v>
      </c>
      <c r="O325" s="40" t="s">
        <v>410</v>
      </c>
      <c r="P325" s="40" t="s">
        <v>74</v>
      </c>
      <c r="Q325" s="40" t="s">
        <v>411</v>
      </c>
      <c r="R325" s="40" t="s">
        <v>402</v>
      </c>
      <c r="S325" s="40" t="s">
        <v>403</v>
      </c>
      <c r="T325" s="40" t="s">
        <v>626</v>
      </c>
      <c r="U325" s="40" t="s">
        <v>627</v>
      </c>
    </row>
    <row r="326" spans="1:21" ht="17.149999999999999" customHeight="1" x14ac:dyDescent="0.35">
      <c r="A326" s="40" t="s">
        <v>388</v>
      </c>
      <c r="B326" s="40" t="s">
        <v>389</v>
      </c>
      <c r="C326" s="40" t="s">
        <v>889</v>
      </c>
      <c r="D326" s="40" t="s">
        <v>890</v>
      </c>
      <c r="E326" s="40" t="s">
        <v>1164</v>
      </c>
      <c r="F326" s="40" t="s">
        <v>1165</v>
      </c>
      <c r="G326" s="40" t="s">
        <v>396</v>
      </c>
      <c r="H326" s="40" t="s">
        <v>1551</v>
      </c>
      <c r="I326" s="40" t="s">
        <v>98</v>
      </c>
      <c r="J326" s="40" t="s">
        <v>497</v>
      </c>
      <c r="K326" s="40" t="s">
        <v>498</v>
      </c>
      <c r="L326" s="40" t="s">
        <v>499</v>
      </c>
      <c r="M326" s="40" t="s">
        <v>392</v>
      </c>
      <c r="N326" s="40" t="s">
        <v>98</v>
      </c>
      <c r="O326" s="40" t="s">
        <v>500</v>
      </c>
      <c r="P326" s="40" t="s">
        <v>501</v>
      </c>
      <c r="Q326" s="40" t="s">
        <v>502</v>
      </c>
      <c r="R326" s="40" t="s">
        <v>402</v>
      </c>
      <c r="S326" s="40" t="s">
        <v>403</v>
      </c>
      <c r="T326" s="40" t="s">
        <v>626</v>
      </c>
      <c r="U326" s="40" t="s">
        <v>627</v>
      </c>
    </row>
    <row r="327" spans="1:21" ht="17.149999999999999" customHeight="1" x14ac:dyDescent="0.35">
      <c r="A327" s="40" t="s">
        <v>388</v>
      </c>
      <c r="B327" s="40" t="s">
        <v>389</v>
      </c>
      <c r="C327" s="40" t="s">
        <v>889</v>
      </c>
      <c r="D327" s="40" t="s">
        <v>890</v>
      </c>
      <c r="E327" s="40" t="s">
        <v>1164</v>
      </c>
      <c r="F327" s="40" t="s">
        <v>1165</v>
      </c>
      <c r="G327" s="40" t="s">
        <v>396</v>
      </c>
      <c r="H327" s="40" t="s">
        <v>1551</v>
      </c>
      <c r="I327" s="40" t="s">
        <v>503</v>
      </c>
      <c r="J327" s="40" t="s">
        <v>497</v>
      </c>
      <c r="K327" s="40" t="s">
        <v>498</v>
      </c>
      <c r="L327" s="40" t="s">
        <v>499</v>
      </c>
      <c r="M327" s="40" t="s">
        <v>395</v>
      </c>
      <c r="N327" s="40" t="s">
        <v>98</v>
      </c>
      <c r="O327" s="40" t="s">
        <v>500</v>
      </c>
      <c r="P327" s="40" t="s">
        <v>501</v>
      </c>
      <c r="Q327" s="40" t="s">
        <v>502</v>
      </c>
      <c r="R327" s="40" t="s">
        <v>402</v>
      </c>
      <c r="S327" s="40" t="s">
        <v>403</v>
      </c>
      <c r="T327" s="40" t="s">
        <v>626</v>
      </c>
      <c r="U327" s="40" t="s">
        <v>627</v>
      </c>
    </row>
    <row r="328" spans="1:21" ht="17.149999999999999" customHeight="1" x14ac:dyDescent="0.35">
      <c r="A328" s="40" t="s">
        <v>388</v>
      </c>
      <c r="B328" s="40" t="s">
        <v>389</v>
      </c>
      <c r="C328" s="40" t="s">
        <v>889</v>
      </c>
      <c r="D328" s="40" t="s">
        <v>890</v>
      </c>
      <c r="E328" s="40" t="s">
        <v>1164</v>
      </c>
      <c r="F328" s="40" t="s">
        <v>1165</v>
      </c>
      <c r="G328" s="40" t="s">
        <v>396</v>
      </c>
      <c r="H328" s="40" t="s">
        <v>1551</v>
      </c>
      <c r="I328" s="40" t="s">
        <v>104</v>
      </c>
      <c r="J328" s="40" t="s">
        <v>510</v>
      </c>
      <c r="K328" s="40" t="s">
        <v>511</v>
      </c>
      <c r="L328" s="40" t="s">
        <v>512</v>
      </c>
      <c r="M328" s="40" t="s">
        <v>392</v>
      </c>
      <c r="N328" s="40" t="s">
        <v>104</v>
      </c>
      <c r="O328" s="40" t="s">
        <v>513</v>
      </c>
      <c r="P328" s="40" t="s">
        <v>514</v>
      </c>
      <c r="Q328" s="40" t="s">
        <v>515</v>
      </c>
      <c r="R328" s="40" t="s">
        <v>402</v>
      </c>
      <c r="S328" s="40" t="s">
        <v>403</v>
      </c>
      <c r="T328" s="40" t="s">
        <v>626</v>
      </c>
      <c r="U328" s="40" t="s">
        <v>627</v>
      </c>
    </row>
    <row r="329" spans="1:21" ht="17.149999999999999" customHeight="1" x14ac:dyDescent="0.35">
      <c r="A329" s="40" t="s">
        <v>388</v>
      </c>
      <c r="B329" s="40" t="s">
        <v>389</v>
      </c>
      <c r="C329" s="40" t="s">
        <v>889</v>
      </c>
      <c r="D329" s="40" t="s">
        <v>890</v>
      </c>
      <c r="E329" s="40" t="s">
        <v>1164</v>
      </c>
      <c r="F329" s="40" t="s">
        <v>1165</v>
      </c>
      <c r="G329" s="40" t="s">
        <v>396</v>
      </c>
      <c r="H329" s="40" t="s">
        <v>1551</v>
      </c>
      <c r="I329" s="40" t="s">
        <v>1566</v>
      </c>
      <c r="J329" s="40" t="s">
        <v>1567</v>
      </c>
      <c r="K329" s="40" t="s">
        <v>511</v>
      </c>
      <c r="L329" s="40" t="s">
        <v>512</v>
      </c>
      <c r="M329" s="40" t="s">
        <v>392</v>
      </c>
      <c r="N329" s="40" t="s">
        <v>104</v>
      </c>
      <c r="O329" s="40" t="s">
        <v>513</v>
      </c>
      <c r="P329" s="40" t="s">
        <v>514</v>
      </c>
      <c r="Q329" s="40" t="s">
        <v>515</v>
      </c>
      <c r="R329" s="40" t="s">
        <v>402</v>
      </c>
      <c r="S329" s="40" t="s">
        <v>403</v>
      </c>
      <c r="T329" s="40" t="s">
        <v>626</v>
      </c>
      <c r="U329" s="40" t="s">
        <v>627</v>
      </c>
    </row>
    <row r="330" spans="1:21" ht="17.149999999999999" customHeight="1" x14ac:dyDescent="0.35">
      <c r="A330" s="40" t="s">
        <v>388</v>
      </c>
      <c r="B330" s="40" t="s">
        <v>389</v>
      </c>
      <c r="C330" s="40" t="s">
        <v>889</v>
      </c>
      <c r="D330" s="40" t="s">
        <v>890</v>
      </c>
      <c r="E330" s="40" t="s">
        <v>1164</v>
      </c>
      <c r="F330" s="40" t="s">
        <v>1165</v>
      </c>
      <c r="G330" s="40" t="s">
        <v>396</v>
      </c>
      <c r="H330" s="40" t="s">
        <v>1551</v>
      </c>
      <c r="I330" s="40" t="s">
        <v>110</v>
      </c>
      <c r="J330" s="40" t="s">
        <v>618</v>
      </c>
      <c r="K330" s="40" t="s">
        <v>619</v>
      </c>
      <c r="L330" s="40" t="s">
        <v>620</v>
      </c>
      <c r="M330" s="40" t="s">
        <v>405</v>
      </c>
      <c r="N330" s="40" t="s">
        <v>110</v>
      </c>
      <c r="O330" s="40" t="s">
        <v>621</v>
      </c>
      <c r="P330" s="40" t="s">
        <v>622</v>
      </c>
      <c r="Q330" s="40" t="s">
        <v>623</v>
      </c>
      <c r="R330" s="40" t="s">
        <v>402</v>
      </c>
      <c r="S330" s="40" t="s">
        <v>403</v>
      </c>
      <c r="T330" s="40" t="s">
        <v>626</v>
      </c>
      <c r="U330" s="40" t="s">
        <v>627</v>
      </c>
    </row>
    <row r="331" spans="1:21" ht="17.149999999999999" customHeight="1" x14ac:dyDescent="0.35">
      <c r="A331" s="40" t="s">
        <v>388</v>
      </c>
      <c r="B331" s="40" t="s">
        <v>389</v>
      </c>
      <c r="C331" s="40" t="s">
        <v>889</v>
      </c>
      <c r="D331" s="40" t="s">
        <v>890</v>
      </c>
      <c r="E331" s="40" t="s">
        <v>1164</v>
      </c>
      <c r="F331" s="40" t="s">
        <v>1165</v>
      </c>
      <c r="G331" s="40" t="s">
        <v>396</v>
      </c>
      <c r="H331" s="40" t="s">
        <v>1551</v>
      </c>
      <c r="I331" s="40" t="s">
        <v>107</v>
      </c>
      <c r="J331" s="40" t="s">
        <v>530</v>
      </c>
      <c r="K331" s="40" t="s">
        <v>531</v>
      </c>
      <c r="L331" s="40" t="s">
        <v>532</v>
      </c>
      <c r="M331" s="40" t="s">
        <v>392</v>
      </c>
      <c r="N331" s="40" t="s">
        <v>107</v>
      </c>
      <c r="O331" s="40" t="s">
        <v>533</v>
      </c>
      <c r="P331" s="40" t="s">
        <v>534</v>
      </c>
      <c r="Q331" s="40" t="s">
        <v>535</v>
      </c>
      <c r="R331" s="40" t="s">
        <v>402</v>
      </c>
      <c r="S331" s="40" t="s">
        <v>403</v>
      </c>
      <c r="T331" s="40" t="s">
        <v>626</v>
      </c>
      <c r="U331" s="40" t="s">
        <v>627</v>
      </c>
    </row>
    <row r="332" spans="1:21" ht="17.149999999999999" customHeight="1" x14ac:dyDescent="0.35">
      <c r="A332" s="40" t="s">
        <v>388</v>
      </c>
      <c r="B332" s="40" t="s">
        <v>389</v>
      </c>
      <c r="C332" s="40" t="s">
        <v>889</v>
      </c>
      <c r="D332" s="40" t="s">
        <v>890</v>
      </c>
      <c r="E332" s="40" t="s">
        <v>1164</v>
      </c>
      <c r="F332" s="40" t="s">
        <v>1165</v>
      </c>
      <c r="G332" s="40" t="s">
        <v>418</v>
      </c>
      <c r="H332" s="40" t="s">
        <v>1552</v>
      </c>
      <c r="I332" s="40" t="s">
        <v>33</v>
      </c>
      <c r="J332" s="40" t="s">
        <v>640</v>
      </c>
      <c r="K332" s="40" t="s">
        <v>641</v>
      </c>
      <c r="L332" s="40" t="s">
        <v>642</v>
      </c>
      <c r="M332" s="40" t="s">
        <v>405</v>
      </c>
      <c r="N332" s="40" t="s">
        <v>62</v>
      </c>
      <c r="O332" s="40" t="s">
        <v>643</v>
      </c>
      <c r="P332" s="40" t="s">
        <v>644</v>
      </c>
      <c r="Q332" s="40" t="s">
        <v>645</v>
      </c>
      <c r="R332" s="40" t="s">
        <v>402</v>
      </c>
      <c r="S332" s="40" t="s">
        <v>403</v>
      </c>
      <c r="T332" s="40" t="s">
        <v>626</v>
      </c>
      <c r="U332" s="40" t="s">
        <v>627</v>
      </c>
    </row>
    <row r="333" spans="1:21" ht="17.149999999999999" customHeight="1" x14ac:dyDescent="0.35">
      <c r="A333" s="40" t="s">
        <v>388</v>
      </c>
      <c r="B333" s="40" t="s">
        <v>389</v>
      </c>
      <c r="C333" s="40" t="s">
        <v>889</v>
      </c>
      <c r="D333" s="40" t="s">
        <v>890</v>
      </c>
      <c r="E333" s="40" t="s">
        <v>1164</v>
      </c>
      <c r="F333" s="40" t="s">
        <v>1165</v>
      </c>
      <c r="G333" s="40" t="s">
        <v>418</v>
      </c>
      <c r="H333" s="40" t="s">
        <v>1552</v>
      </c>
      <c r="I333" s="40" t="s">
        <v>37</v>
      </c>
      <c r="J333" s="40" t="s">
        <v>419</v>
      </c>
      <c r="K333" s="40" t="s">
        <v>420</v>
      </c>
      <c r="L333" s="40" t="s">
        <v>421</v>
      </c>
      <c r="M333" s="40" t="s">
        <v>405</v>
      </c>
      <c r="N333" s="40" t="s">
        <v>67</v>
      </c>
      <c r="O333" s="40" t="s">
        <v>422</v>
      </c>
      <c r="P333" s="40" t="s">
        <v>423</v>
      </c>
      <c r="Q333" s="40" t="s">
        <v>424</v>
      </c>
      <c r="R333" s="40" t="s">
        <v>402</v>
      </c>
      <c r="S333" s="40" t="s">
        <v>403</v>
      </c>
      <c r="T333" s="40" t="s">
        <v>626</v>
      </c>
      <c r="U333" s="40" t="s">
        <v>627</v>
      </c>
    </row>
    <row r="334" spans="1:21" ht="17.149999999999999" customHeight="1" x14ac:dyDescent="0.35">
      <c r="A334" s="40" t="s">
        <v>388</v>
      </c>
      <c r="B334" s="40" t="s">
        <v>389</v>
      </c>
      <c r="C334" s="40" t="s">
        <v>889</v>
      </c>
      <c r="D334" s="40" t="s">
        <v>890</v>
      </c>
      <c r="E334" s="40" t="s">
        <v>1164</v>
      </c>
      <c r="F334" s="40" t="s">
        <v>1165</v>
      </c>
      <c r="G334" s="40" t="s">
        <v>418</v>
      </c>
      <c r="H334" s="40" t="s">
        <v>1552</v>
      </c>
      <c r="I334" s="40" t="s">
        <v>43</v>
      </c>
      <c r="J334" s="40" t="s">
        <v>549</v>
      </c>
      <c r="K334" s="40" t="s">
        <v>550</v>
      </c>
      <c r="L334" s="40" t="s">
        <v>551</v>
      </c>
      <c r="M334" s="40" t="s">
        <v>405</v>
      </c>
      <c r="N334" s="40" t="s">
        <v>70</v>
      </c>
      <c r="O334" s="40" t="s">
        <v>552</v>
      </c>
      <c r="P334" s="40" t="s">
        <v>553</v>
      </c>
      <c r="Q334" s="40" t="s">
        <v>554</v>
      </c>
      <c r="R334" s="40" t="s">
        <v>402</v>
      </c>
      <c r="S334" s="40" t="s">
        <v>403</v>
      </c>
      <c r="T334" s="40" t="s">
        <v>626</v>
      </c>
      <c r="U334" s="40" t="s">
        <v>627</v>
      </c>
    </row>
    <row r="335" spans="1:21" ht="17.149999999999999" customHeight="1" x14ac:dyDescent="0.35">
      <c r="A335" s="40" t="s">
        <v>388</v>
      </c>
      <c r="B335" s="40" t="s">
        <v>389</v>
      </c>
      <c r="C335" s="40" t="s">
        <v>889</v>
      </c>
      <c r="D335" s="40" t="s">
        <v>890</v>
      </c>
      <c r="E335" s="40" t="s">
        <v>1164</v>
      </c>
      <c r="F335" s="40" t="s">
        <v>1165</v>
      </c>
      <c r="G335" s="40" t="s">
        <v>418</v>
      </c>
      <c r="H335" s="40" t="s">
        <v>1552</v>
      </c>
      <c r="I335" s="40" t="s">
        <v>561</v>
      </c>
      <c r="J335" s="40" t="s">
        <v>562</v>
      </c>
      <c r="K335" s="40" t="s">
        <v>563</v>
      </c>
      <c r="L335" s="40" t="s">
        <v>564</v>
      </c>
      <c r="M335" s="40" t="s">
        <v>405</v>
      </c>
      <c r="N335" s="40" t="s">
        <v>76</v>
      </c>
      <c r="O335" s="40" t="s">
        <v>565</v>
      </c>
      <c r="P335" s="40" t="s">
        <v>566</v>
      </c>
      <c r="Q335" s="40" t="s">
        <v>567</v>
      </c>
      <c r="R335" s="40" t="s">
        <v>402</v>
      </c>
      <c r="S335" s="40" t="s">
        <v>403</v>
      </c>
      <c r="T335" s="40" t="s">
        <v>626</v>
      </c>
      <c r="U335" s="40" t="s">
        <v>627</v>
      </c>
    </row>
    <row r="336" spans="1:21" ht="17.149999999999999" customHeight="1" x14ac:dyDescent="0.35">
      <c r="A336" s="40" t="s">
        <v>388</v>
      </c>
      <c r="B336" s="40" t="s">
        <v>389</v>
      </c>
      <c r="C336" s="40" t="s">
        <v>889</v>
      </c>
      <c r="D336" s="40" t="s">
        <v>890</v>
      </c>
      <c r="E336" s="40" t="s">
        <v>1164</v>
      </c>
      <c r="F336" s="40" t="s">
        <v>1165</v>
      </c>
      <c r="G336" s="40" t="s">
        <v>418</v>
      </c>
      <c r="H336" s="40" t="s">
        <v>1552</v>
      </c>
      <c r="I336" s="40" t="s">
        <v>53</v>
      </c>
      <c r="J336" s="40" t="s">
        <v>562</v>
      </c>
      <c r="K336" s="40" t="s">
        <v>563</v>
      </c>
      <c r="L336" s="40" t="s">
        <v>564</v>
      </c>
      <c r="M336" s="40" t="s">
        <v>405</v>
      </c>
      <c r="N336" s="40" t="s">
        <v>76</v>
      </c>
      <c r="O336" s="40" t="s">
        <v>565</v>
      </c>
      <c r="P336" s="40" t="s">
        <v>566</v>
      </c>
      <c r="Q336" s="40" t="s">
        <v>567</v>
      </c>
      <c r="R336" s="40" t="s">
        <v>402</v>
      </c>
      <c r="S336" s="40" t="s">
        <v>403</v>
      </c>
      <c r="T336" s="40" t="s">
        <v>626</v>
      </c>
      <c r="U336" s="40" t="s">
        <v>627</v>
      </c>
    </row>
    <row r="337" spans="1:21" ht="17.149999999999999" customHeight="1" x14ac:dyDescent="0.35">
      <c r="A337" s="40" t="s">
        <v>388</v>
      </c>
      <c r="B337" s="40" t="s">
        <v>389</v>
      </c>
      <c r="C337" s="40" t="s">
        <v>889</v>
      </c>
      <c r="D337" s="40" t="s">
        <v>890</v>
      </c>
      <c r="E337" s="40" t="s">
        <v>1164</v>
      </c>
      <c r="F337" s="40" t="s">
        <v>1165</v>
      </c>
      <c r="G337" s="40" t="s">
        <v>418</v>
      </c>
      <c r="H337" s="40" t="s">
        <v>1552</v>
      </c>
      <c r="I337" s="40" t="s">
        <v>59</v>
      </c>
      <c r="J337" s="40" t="s">
        <v>568</v>
      </c>
      <c r="K337" s="40" t="s">
        <v>569</v>
      </c>
      <c r="L337" s="40" t="s">
        <v>570</v>
      </c>
      <c r="M337" s="40" t="s">
        <v>405</v>
      </c>
      <c r="N337" s="40" t="s">
        <v>80</v>
      </c>
      <c r="O337" s="40" t="s">
        <v>571</v>
      </c>
      <c r="P337" s="40" t="s">
        <v>572</v>
      </c>
      <c r="Q337" s="40" t="s">
        <v>573</v>
      </c>
      <c r="R337" s="40" t="s">
        <v>402</v>
      </c>
      <c r="S337" s="40" t="s">
        <v>403</v>
      </c>
      <c r="T337" s="40" t="s">
        <v>626</v>
      </c>
      <c r="U337" s="40" t="s">
        <v>627</v>
      </c>
    </row>
    <row r="338" spans="1:21" ht="17.149999999999999" customHeight="1" x14ac:dyDescent="0.35">
      <c r="A338" s="40" t="s">
        <v>388</v>
      </c>
      <c r="B338" s="40" t="s">
        <v>389</v>
      </c>
      <c r="C338" s="40" t="s">
        <v>897</v>
      </c>
      <c r="D338" s="40" t="s">
        <v>898</v>
      </c>
      <c r="E338" s="40" t="s">
        <v>1166</v>
      </c>
      <c r="F338" s="40" t="s">
        <v>1108</v>
      </c>
      <c r="G338" s="40" t="s">
        <v>669</v>
      </c>
      <c r="H338" s="40" t="s">
        <v>1562</v>
      </c>
      <c r="I338" s="40" t="s">
        <v>670</v>
      </c>
      <c r="J338" s="40" t="s">
        <v>671</v>
      </c>
      <c r="K338" s="40" t="s">
        <v>672</v>
      </c>
      <c r="L338" s="40" t="s">
        <v>673</v>
      </c>
      <c r="M338" s="40" t="s">
        <v>395</v>
      </c>
      <c r="N338" s="40" t="s">
        <v>114</v>
      </c>
      <c r="O338" s="40" t="s">
        <v>674</v>
      </c>
      <c r="P338" s="40" t="s">
        <v>675</v>
      </c>
      <c r="Q338" s="40" t="s">
        <v>676</v>
      </c>
      <c r="R338" s="40" t="s">
        <v>402</v>
      </c>
      <c r="S338" s="40" t="s">
        <v>403</v>
      </c>
      <c r="T338" s="40" t="s">
        <v>462</v>
      </c>
      <c r="U338" s="40" t="s">
        <v>463</v>
      </c>
    </row>
    <row r="339" spans="1:21" ht="17.149999999999999" customHeight="1" x14ac:dyDescent="0.35">
      <c r="A339" s="40" t="s">
        <v>388</v>
      </c>
      <c r="B339" s="40" t="s">
        <v>389</v>
      </c>
      <c r="C339" s="40" t="s">
        <v>897</v>
      </c>
      <c r="D339" s="40" t="s">
        <v>898</v>
      </c>
      <c r="E339" s="40" t="s">
        <v>1166</v>
      </c>
      <c r="F339" s="40" t="s">
        <v>1108</v>
      </c>
      <c r="G339" s="40" t="s">
        <v>396</v>
      </c>
      <c r="H339" s="40" t="s">
        <v>1551</v>
      </c>
      <c r="I339" s="40" t="s">
        <v>30</v>
      </c>
      <c r="J339" s="40" t="s">
        <v>464</v>
      </c>
      <c r="K339" s="40" t="s">
        <v>465</v>
      </c>
      <c r="L339" s="40" t="s">
        <v>466</v>
      </c>
      <c r="M339" s="40" t="s">
        <v>392</v>
      </c>
      <c r="N339" s="40" t="s">
        <v>30</v>
      </c>
      <c r="O339" s="40" t="s">
        <v>467</v>
      </c>
      <c r="P339" s="40" t="s">
        <v>468</v>
      </c>
      <c r="Q339" s="40" t="s">
        <v>469</v>
      </c>
      <c r="R339" s="40" t="s">
        <v>402</v>
      </c>
      <c r="S339" s="40" t="s">
        <v>403</v>
      </c>
      <c r="T339" s="40" t="s">
        <v>462</v>
      </c>
      <c r="U339" s="40" t="s">
        <v>463</v>
      </c>
    </row>
    <row r="340" spans="1:21" ht="17.149999999999999" customHeight="1" x14ac:dyDescent="0.35">
      <c r="A340" s="40" t="s">
        <v>388</v>
      </c>
      <c r="B340" s="40" t="s">
        <v>389</v>
      </c>
      <c r="C340" s="40" t="s">
        <v>897</v>
      </c>
      <c r="D340" s="40" t="s">
        <v>898</v>
      </c>
      <c r="E340" s="40" t="s">
        <v>1166</v>
      </c>
      <c r="F340" s="40" t="s">
        <v>1108</v>
      </c>
      <c r="G340" s="40" t="s">
        <v>396</v>
      </c>
      <c r="H340" s="40" t="s">
        <v>1551</v>
      </c>
      <c r="I340" s="40" t="s">
        <v>51</v>
      </c>
      <c r="J340" s="40" t="s">
        <v>476</v>
      </c>
      <c r="K340" s="40" t="s">
        <v>477</v>
      </c>
      <c r="L340" s="40" t="s">
        <v>408</v>
      </c>
      <c r="M340" s="40" t="s">
        <v>392</v>
      </c>
      <c r="N340" s="40" t="s">
        <v>409</v>
      </c>
      <c r="O340" s="40" t="s">
        <v>410</v>
      </c>
      <c r="P340" s="40" t="s">
        <v>478</v>
      </c>
      <c r="Q340" s="40" t="s">
        <v>479</v>
      </c>
      <c r="R340" s="40" t="s">
        <v>402</v>
      </c>
      <c r="S340" s="40" t="s">
        <v>403</v>
      </c>
      <c r="T340" s="40" t="s">
        <v>462</v>
      </c>
      <c r="U340" s="40" t="s">
        <v>463</v>
      </c>
    </row>
    <row r="341" spans="1:21" ht="17.149999999999999" customHeight="1" x14ac:dyDescent="0.35">
      <c r="A341" s="40" t="s">
        <v>388</v>
      </c>
      <c r="B341" s="40" t="s">
        <v>389</v>
      </c>
      <c r="C341" s="40" t="s">
        <v>897</v>
      </c>
      <c r="D341" s="40" t="s">
        <v>898</v>
      </c>
      <c r="E341" s="40" t="s">
        <v>1166</v>
      </c>
      <c r="F341" s="40" t="s">
        <v>1108</v>
      </c>
      <c r="G341" s="40" t="s">
        <v>396</v>
      </c>
      <c r="H341" s="40" t="s">
        <v>1551</v>
      </c>
      <c r="I341" s="40" t="s">
        <v>79</v>
      </c>
      <c r="J341" s="40" t="s">
        <v>486</v>
      </c>
      <c r="K341" s="40" t="s">
        <v>487</v>
      </c>
      <c r="L341" s="40" t="s">
        <v>488</v>
      </c>
      <c r="M341" s="40" t="s">
        <v>405</v>
      </c>
      <c r="N341" s="40" t="s">
        <v>79</v>
      </c>
      <c r="O341" s="40" t="s">
        <v>489</v>
      </c>
      <c r="P341" s="40" t="s">
        <v>490</v>
      </c>
      <c r="Q341" s="40" t="s">
        <v>491</v>
      </c>
      <c r="R341" s="40" t="s">
        <v>402</v>
      </c>
      <c r="S341" s="40" t="s">
        <v>403</v>
      </c>
      <c r="T341" s="40" t="s">
        <v>462</v>
      </c>
      <c r="U341" s="40" t="s">
        <v>463</v>
      </c>
    </row>
    <row r="342" spans="1:21" ht="17.149999999999999" customHeight="1" x14ac:dyDescent="0.35">
      <c r="A342" s="40" t="s">
        <v>388</v>
      </c>
      <c r="B342" s="40" t="s">
        <v>389</v>
      </c>
      <c r="C342" s="40" t="s">
        <v>897</v>
      </c>
      <c r="D342" s="40" t="s">
        <v>898</v>
      </c>
      <c r="E342" s="40" t="s">
        <v>1166</v>
      </c>
      <c r="F342" s="40" t="s">
        <v>1108</v>
      </c>
      <c r="G342" s="40" t="s">
        <v>396</v>
      </c>
      <c r="H342" s="40" t="s">
        <v>1551</v>
      </c>
      <c r="I342" s="40" t="s">
        <v>58</v>
      </c>
      <c r="J342" s="40" t="s">
        <v>486</v>
      </c>
      <c r="K342" s="40" t="s">
        <v>487</v>
      </c>
      <c r="L342" s="40" t="s">
        <v>488</v>
      </c>
      <c r="M342" s="40" t="s">
        <v>395</v>
      </c>
      <c r="N342" s="40" t="s">
        <v>79</v>
      </c>
      <c r="O342" s="40" t="s">
        <v>489</v>
      </c>
      <c r="P342" s="40" t="s">
        <v>490</v>
      </c>
      <c r="Q342" s="40" t="s">
        <v>491</v>
      </c>
      <c r="R342" s="40" t="s">
        <v>402</v>
      </c>
      <c r="S342" s="40" t="s">
        <v>403</v>
      </c>
      <c r="T342" s="40" t="s">
        <v>462</v>
      </c>
      <c r="U342" s="40" t="s">
        <v>463</v>
      </c>
    </row>
    <row r="343" spans="1:21" ht="17.149999999999999" customHeight="1" x14ac:dyDescent="0.35">
      <c r="A343" s="40" t="s">
        <v>388</v>
      </c>
      <c r="B343" s="40" t="s">
        <v>389</v>
      </c>
      <c r="C343" s="40" t="s">
        <v>897</v>
      </c>
      <c r="D343" s="40" t="s">
        <v>898</v>
      </c>
      <c r="E343" s="40" t="s">
        <v>1166</v>
      </c>
      <c r="F343" s="40" t="s">
        <v>1108</v>
      </c>
      <c r="G343" s="40" t="s">
        <v>396</v>
      </c>
      <c r="H343" s="40" t="s">
        <v>1551</v>
      </c>
      <c r="I343" s="40" t="s">
        <v>98</v>
      </c>
      <c r="J343" s="40" t="s">
        <v>497</v>
      </c>
      <c r="K343" s="40" t="s">
        <v>498</v>
      </c>
      <c r="L343" s="40" t="s">
        <v>499</v>
      </c>
      <c r="M343" s="40" t="s">
        <v>392</v>
      </c>
      <c r="N343" s="40" t="s">
        <v>98</v>
      </c>
      <c r="O343" s="40" t="s">
        <v>500</v>
      </c>
      <c r="P343" s="40" t="s">
        <v>501</v>
      </c>
      <c r="Q343" s="40" t="s">
        <v>502</v>
      </c>
      <c r="R343" s="40" t="s">
        <v>402</v>
      </c>
      <c r="S343" s="40" t="s">
        <v>403</v>
      </c>
      <c r="T343" s="40" t="s">
        <v>462</v>
      </c>
      <c r="U343" s="40" t="s">
        <v>463</v>
      </c>
    </row>
    <row r="344" spans="1:21" ht="17.149999999999999" customHeight="1" x14ac:dyDescent="0.35">
      <c r="A344" s="40" t="s">
        <v>388</v>
      </c>
      <c r="B344" s="40" t="s">
        <v>389</v>
      </c>
      <c r="C344" s="40" t="s">
        <v>897</v>
      </c>
      <c r="D344" s="40" t="s">
        <v>898</v>
      </c>
      <c r="E344" s="40" t="s">
        <v>1166</v>
      </c>
      <c r="F344" s="40" t="s">
        <v>1108</v>
      </c>
      <c r="G344" s="40" t="s">
        <v>396</v>
      </c>
      <c r="H344" s="40" t="s">
        <v>1551</v>
      </c>
      <c r="I344" s="40" t="s">
        <v>503</v>
      </c>
      <c r="J344" s="40" t="s">
        <v>497</v>
      </c>
      <c r="K344" s="40" t="s">
        <v>498</v>
      </c>
      <c r="L344" s="40" t="s">
        <v>499</v>
      </c>
      <c r="M344" s="40" t="s">
        <v>395</v>
      </c>
      <c r="N344" s="40" t="s">
        <v>98</v>
      </c>
      <c r="O344" s="40" t="s">
        <v>500</v>
      </c>
      <c r="P344" s="40" t="s">
        <v>501</v>
      </c>
      <c r="Q344" s="40" t="s">
        <v>502</v>
      </c>
      <c r="R344" s="40" t="s">
        <v>402</v>
      </c>
      <c r="S344" s="40" t="s">
        <v>403</v>
      </c>
      <c r="T344" s="40" t="s">
        <v>462</v>
      </c>
      <c r="U344" s="40" t="s">
        <v>463</v>
      </c>
    </row>
    <row r="345" spans="1:21" ht="17.149999999999999" customHeight="1" x14ac:dyDescent="0.35">
      <c r="A345" s="40" t="s">
        <v>388</v>
      </c>
      <c r="B345" s="40" t="s">
        <v>389</v>
      </c>
      <c r="C345" s="40" t="s">
        <v>897</v>
      </c>
      <c r="D345" s="40" t="s">
        <v>898</v>
      </c>
      <c r="E345" s="40" t="s">
        <v>1166</v>
      </c>
      <c r="F345" s="40" t="s">
        <v>1108</v>
      </c>
      <c r="G345" s="40" t="s">
        <v>396</v>
      </c>
      <c r="H345" s="40" t="s">
        <v>1551</v>
      </c>
      <c r="I345" s="40" t="s">
        <v>104</v>
      </c>
      <c r="J345" s="40" t="s">
        <v>510</v>
      </c>
      <c r="K345" s="40" t="s">
        <v>511</v>
      </c>
      <c r="L345" s="40" t="s">
        <v>512</v>
      </c>
      <c r="M345" s="40" t="s">
        <v>392</v>
      </c>
      <c r="N345" s="40" t="s">
        <v>104</v>
      </c>
      <c r="O345" s="40" t="s">
        <v>513</v>
      </c>
      <c r="P345" s="40" t="s">
        <v>514</v>
      </c>
      <c r="Q345" s="40" t="s">
        <v>515</v>
      </c>
      <c r="R345" s="40" t="s">
        <v>402</v>
      </c>
      <c r="S345" s="40" t="s">
        <v>403</v>
      </c>
      <c r="T345" s="40" t="s">
        <v>462</v>
      </c>
      <c r="U345" s="40" t="s">
        <v>463</v>
      </c>
    </row>
    <row r="346" spans="1:21" ht="17.149999999999999" customHeight="1" x14ac:dyDescent="0.35">
      <c r="A346" s="40" t="s">
        <v>388</v>
      </c>
      <c r="B346" s="40" t="s">
        <v>389</v>
      </c>
      <c r="C346" s="40" t="s">
        <v>897</v>
      </c>
      <c r="D346" s="40" t="s">
        <v>898</v>
      </c>
      <c r="E346" s="40" t="s">
        <v>1166</v>
      </c>
      <c r="F346" s="40" t="s">
        <v>1108</v>
      </c>
      <c r="G346" s="40" t="s">
        <v>396</v>
      </c>
      <c r="H346" s="40" t="s">
        <v>1551</v>
      </c>
      <c r="I346" s="40" t="s">
        <v>1566</v>
      </c>
      <c r="J346" s="40" t="s">
        <v>1567</v>
      </c>
      <c r="K346" s="40" t="s">
        <v>511</v>
      </c>
      <c r="L346" s="40" t="s">
        <v>512</v>
      </c>
      <c r="M346" s="40" t="s">
        <v>392</v>
      </c>
      <c r="N346" s="40" t="s">
        <v>104</v>
      </c>
      <c r="O346" s="40" t="s">
        <v>513</v>
      </c>
      <c r="P346" s="40" t="s">
        <v>514</v>
      </c>
      <c r="Q346" s="40" t="s">
        <v>515</v>
      </c>
      <c r="R346" s="40" t="s">
        <v>402</v>
      </c>
      <c r="S346" s="40" t="s">
        <v>403</v>
      </c>
      <c r="T346" s="40" t="s">
        <v>462</v>
      </c>
      <c r="U346" s="40" t="s">
        <v>463</v>
      </c>
    </row>
    <row r="347" spans="1:21" ht="17.149999999999999" customHeight="1" x14ac:dyDescent="0.35">
      <c r="A347" s="40" t="s">
        <v>388</v>
      </c>
      <c r="B347" s="40" t="s">
        <v>389</v>
      </c>
      <c r="C347" s="40" t="s">
        <v>897</v>
      </c>
      <c r="D347" s="40" t="s">
        <v>898</v>
      </c>
      <c r="E347" s="40" t="s">
        <v>1166</v>
      </c>
      <c r="F347" s="40" t="s">
        <v>1108</v>
      </c>
      <c r="G347" s="40" t="s">
        <v>396</v>
      </c>
      <c r="H347" s="40" t="s">
        <v>1551</v>
      </c>
      <c r="I347" s="40" t="s">
        <v>516</v>
      </c>
      <c r="J347" s="40" t="s">
        <v>517</v>
      </c>
      <c r="K347" s="40" t="s">
        <v>518</v>
      </c>
      <c r="L347" s="40" t="s">
        <v>519</v>
      </c>
      <c r="M347" s="40" t="s">
        <v>392</v>
      </c>
      <c r="N347" s="40" t="s">
        <v>105</v>
      </c>
      <c r="O347" s="40" t="s">
        <v>520</v>
      </c>
      <c r="P347" s="40" t="s">
        <v>521</v>
      </c>
      <c r="Q347" s="40" t="s">
        <v>522</v>
      </c>
      <c r="R347" s="40" t="s">
        <v>402</v>
      </c>
      <c r="S347" s="40" t="s">
        <v>403</v>
      </c>
      <c r="T347" s="40" t="s">
        <v>462</v>
      </c>
      <c r="U347" s="40" t="s">
        <v>463</v>
      </c>
    </row>
    <row r="348" spans="1:21" ht="17.149999999999999" customHeight="1" x14ac:dyDescent="0.35">
      <c r="A348" s="40" t="s">
        <v>388</v>
      </c>
      <c r="B348" s="40" t="s">
        <v>389</v>
      </c>
      <c r="C348" s="40" t="s">
        <v>897</v>
      </c>
      <c r="D348" s="40" t="s">
        <v>898</v>
      </c>
      <c r="E348" s="40" t="s">
        <v>1166</v>
      </c>
      <c r="F348" s="40" t="s">
        <v>1108</v>
      </c>
      <c r="G348" s="40" t="s">
        <v>396</v>
      </c>
      <c r="H348" s="40" t="s">
        <v>1551</v>
      </c>
      <c r="I348" s="40" t="s">
        <v>453</v>
      </c>
      <c r="J348" s="40" t="s">
        <v>454</v>
      </c>
      <c r="K348" s="40" t="s">
        <v>455</v>
      </c>
      <c r="L348" s="40" t="s">
        <v>456</v>
      </c>
      <c r="M348" s="40" t="s">
        <v>395</v>
      </c>
      <c r="N348" s="40" t="s">
        <v>103</v>
      </c>
      <c r="O348" s="40" t="s">
        <v>457</v>
      </c>
      <c r="P348" s="40" t="s">
        <v>458</v>
      </c>
      <c r="Q348" s="40" t="s">
        <v>459</v>
      </c>
      <c r="R348" s="40" t="s">
        <v>402</v>
      </c>
      <c r="S348" s="40" t="s">
        <v>403</v>
      </c>
      <c r="T348" s="40" t="s">
        <v>462</v>
      </c>
      <c r="U348" s="40" t="s">
        <v>463</v>
      </c>
    </row>
    <row r="349" spans="1:21" ht="17.149999999999999" customHeight="1" x14ac:dyDescent="0.35">
      <c r="A349" s="40" t="s">
        <v>388</v>
      </c>
      <c r="B349" s="40" t="s">
        <v>389</v>
      </c>
      <c r="C349" s="40" t="s">
        <v>897</v>
      </c>
      <c r="D349" s="40" t="s">
        <v>898</v>
      </c>
      <c r="E349" s="40" t="s">
        <v>1166</v>
      </c>
      <c r="F349" s="40" t="s">
        <v>1108</v>
      </c>
      <c r="G349" s="40" t="s">
        <v>418</v>
      </c>
      <c r="H349" s="40" t="s">
        <v>1552</v>
      </c>
      <c r="I349" s="40" t="s">
        <v>698</v>
      </c>
      <c r="J349" s="40" t="s">
        <v>20</v>
      </c>
      <c r="K349" s="40" t="s">
        <v>699</v>
      </c>
      <c r="L349" s="40" t="s">
        <v>700</v>
      </c>
      <c r="M349" s="40" t="s">
        <v>405</v>
      </c>
      <c r="N349" s="40" t="s">
        <v>9</v>
      </c>
      <c r="O349" s="40" t="s">
        <v>701</v>
      </c>
      <c r="P349" s="40" t="s">
        <v>702</v>
      </c>
      <c r="Q349" s="40" t="s">
        <v>703</v>
      </c>
      <c r="R349" s="40" t="s">
        <v>402</v>
      </c>
      <c r="S349" s="40" t="s">
        <v>403</v>
      </c>
      <c r="T349" s="40" t="s">
        <v>462</v>
      </c>
      <c r="U349" s="40" t="s">
        <v>463</v>
      </c>
    </row>
    <row r="350" spans="1:21" ht="17.149999999999999" customHeight="1" x14ac:dyDescent="0.35">
      <c r="A350" s="40" t="s">
        <v>388</v>
      </c>
      <c r="B350" s="40" t="s">
        <v>389</v>
      </c>
      <c r="C350" s="40" t="s">
        <v>897</v>
      </c>
      <c r="D350" s="40" t="s">
        <v>898</v>
      </c>
      <c r="E350" s="40" t="s">
        <v>1166</v>
      </c>
      <c r="F350" s="40" t="s">
        <v>1108</v>
      </c>
      <c r="G350" s="40" t="s">
        <v>418</v>
      </c>
      <c r="H350" s="40" t="s">
        <v>1552</v>
      </c>
      <c r="I350" s="40" t="s">
        <v>37</v>
      </c>
      <c r="J350" s="40" t="s">
        <v>419</v>
      </c>
      <c r="K350" s="40" t="s">
        <v>420</v>
      </c>
      <c r="L350" s="40" t="s">
        <v>421</v>
      </c>
      <c r="M350" s="40" t="s">
        <v>405</v>
      </c>
      <c r="N350" s="40" t="s">
        <v>67</v>
      </c>
      <c r="O350" s="40" t="s">
        <v>422</v>
      </c>
      <c r="P350" s="40" t="s">
        <v>423</v>
      </c>
      <c r="Q350" s="40" t="s">
        <v>424</v>
      </c>
      <c r="R350" s="40" t="s">
        <v>402</v>
      </c>
      <c r="S350" s="40" t="s">
        <v>403</v>
      </c>
      <c r="T350" s="40" t="s">
        <v>462</v>
      </c>
      <c r="U350" s="40" t="s">
        <v>463</v>
      </c>
    </row>
    <row r="351" spans="1:21" ht="17.149999999999999" customHeight="1" x14ac:dyDescent="0.35">
      <c r="A351" s="40" t="s">
        <v>388</v>
      </c>
      <c r="B351" s="40" t="s">
        <v>389</v>
      </c>
      <c r="C351" s="40" t="s">
        <v>897</v>
      </c>
      <c r="D351" s="40" t="s">
        <v>898</v>
      </c>
      <c r="E351" s="40" t="s">
        <v>1166</v>
      </c>
      <c r="F351" s="40" t="s">
        <v>1108</v>
      </c>
      <c r="G351" s="40" t="s">
        <v>425</v>
      </c>
      <c r="H351" s="40" t="s">
        <v>1553</v>
      </c>
      <c r="I351" s="40" t="s">
        <v>426</v>
      </c>
      <c r="J351" s="40" t="s">
        <v>427</v>
      </c>
      <c r="K351" s="40" t="s">
        <v>428</v>
      </c>
      <c r="L351" s="40" t="s">
        <v>429</v>
      </c>
      <c r="M351" s="40" t="s">
        <v>392</v>
      </c>
      <c r="N351" s="40" t="s">
        <v>146</v>
      </c>
      <c r="O351" s="40" t="s">
        <v>430</v>
      </c>
      <c r="P351" s="40" t="s">
        <v>431</v>
      </c>
      <c r="Q351" s="40" t="s">
        <v>432</v>
      </c>
      <c r="R351" s="40" t="s">
        <v>402</v>
      </c>
      <c r="S351" s="40" t="s">
        <v>403</v>
      </c>
      <c r="T351" s="40" t="s">
        <v>462</v>
      </c>
      <c r="U351" s="40" t="s">
        <v>463</v>
      </c>
    </row>
    <row r="352" spans="1:21" ht="17.149999999999999" customHeight="1" x14ac:dyDescent="0.35">
      <c r="A352" s="40" t="s">
        <v>388</v>
      </c>
      <c r="B352" s="40" t="s">
        <v>389</v>
      </c>
      <c r="C352" s="40" t="s">
        <v>897</v>
      </c>
      <c r="D352" s="40" t="s">
        <v>898</v>
      </c>
      <c r="E352" s="40" t="s">
        <v>1166</v>
      </c>
      <c r="F352" s="40" t="s">
        <v>1108</v>
      </c>
      <c r="G352" s="40" t="s">
        <v>434</v>
      </c>
      <c r="H352" s="40" t="s">
        <v>1554</v>
      </c>
      <c r="I352" s="40" t="s">
        <v>38</v>
      </c>
      <c r="J352" s="40" t="s">
        <v>435</v>
      </c>
      <c r="K352" s="40" t="s">
        <v>436</v>
      </c>
      <c r="L352" s="40" t="s">
        <v>437</v>
      </c>
      <c r="M352" s="40" t="s">
        <v>395</v>
      </c>
      <c r="N352" s="40" t="s">
        <v>38</v>
      </c>
      <c r="O352" s="40" t="s">
        <v>438</v>
      </c>
      <c r="P352" s="40" t="s">
        <v>439</v>
      </c>
      <c r="Q352" s="40" t="s">
        <v>440</v>
      </c>
      <c r="R352" s="40" t="s">
        <v>402</v>
      </c>
      <c r="S352" s="40" t="s">
        <v>403</v>
      </c>
      <c r="T352" s="40" t="s">
        <v>462</v>
      </c>
      <c r="U352" s="40" t="s">
        <v>463</v>
      </c>
    </row>
    <row r="353" spans="1:21" ht="17.149999999999999" customHeight="1" x14ac:dyDescent="0.35">
      <c r="A353" s="40" t="s">
        <v>388</v>
      </c>
      <c r="B353" s="40" t="s">
        <v>389</v>
      </c>
      <c r="C353" s="40" t="s">
        <v>897</v>
      </c>
      <c r="D353" s="40" t="s">
        <v>898</v>
      </c>
      <c r="E353" s="40" t="s">
        <v>1166</v>
      </c>
      <c r="F353" s="40" t="s">
        <v>1108</v>
      </c>
      <c r="G353" s="40" t="s">
        <v>434</v>
      </c>
      <c r="H353" s="40" t="s">
        <v>1554</v>
      </c>
      <c r="I353" s="40" t="s">
        <v>57</v>
      </c>
      <c r="J353" s="40" t="s">
        <v>899</v>
      </c>
      <c r="K353" s="40" t="s">
        <v>900</v>
      </c>
      <c r="L353" s="40" t="s">
        <v>901</v>
      </c>
      <c r="M353" s="40" t="s">
        <v>395</v>
      </c>
      <c r="N353" s="40" t="s">
        <v>57</v>
      </c>
      <c r="O353" s="40" t="s">
        <v>902</v>
      </c>
      <c r="P353" s="40" t="s">
        <v>903</v>
      </c>
      <c r="Q353" s="40" t="s">
        <v>904</v>
      </c>
      <c r="R353" s="40" t="s">
        <v>402</v>
      </c>
      <c r="S353" s="40" t="s">
        <v>403</v>
      </c>
      <c r="T353" s="40" t="s">
        <v>462</v>
      </c>
      <c r="U353" s="40" t="s">
        <v>463</v>
      </c>
    </row>
    <row r="354" spans="1:21" ht="17.149999999999999" customHeight="1" x14ac:dyDescent="0.35">
      <c r="A354" s="40" t="s">
        <v>388</v>
      </c>
      <c r="B354" s="40" t="s">
        <v>389</v>
      </c>
      <c r="C354" s="40" t="s">
        <v>897</v>
      </c>
      <c r="D354" s="40" t="s">
        <v>898</v>
      </c>
      <c r="E354" s="40" t="s">
        <v>1166</v>
      </c>
      <c r="F354" s="40" t="s">
        <v>1108</v>
      </c>
      <c r="G354" s="40" t="s">
        <v>574</v>
      </c>
      <c r="H354" s="40" t="s">
        <v>1568</v>
      </c>
      <c r="I354" s="40" t="s">
        <v>44</v>
      </c>
      <c r="J354" s="40" t="s">
        <v>575</v>
      </c>
      <c r="K354" s="40" t="s">
        <v>576</v>
      </c>
      <c r="L354" s="40" t="s">
        <v>577</v>
      </c>
      <c r="M354" s="40" t="s">
        <v>392</v>
      </c>
      <c r="N354" s="40" t="s">
        <v>71</v>
      </c>
      <c r="O354" s="40" t="s">
        <v>578</v>
      </c>
      <c r="P354" s="40" t="s">
        <v>579</v>
      </c>
      <c r="Q354" s="40" t="s">
        <v>580</v>
      </c>
      <c r="R354" s="40" t="s">
        <v>402</v>
      </c>
      <c r="S354" s="40" t="s">
        <v>403</v>
      </c>
      <c r="T354" s="40" t="s">
        <v>462</v>
      </c>
      <c r="U354" s="40" t="s">
        <v>463</v>
      </c>
    </row>
    <row r="355" spans="1:21" ht="17.149999999999999" customHeight="1" x14ac:dyDescent="0.35">
      <c r="A355" s="40" t="s">
        <v>388</v>
      </c>
      <c r="B355" s="40" t="s">
        <v>389</v>
      </c>
      <c r="C355" s="40" t="s">
        <v>905</v>
      </c>
      <c r="D355" s="40" t="s">
        <v>906</v>
      </c>
      <c r="E355" s="40" t="s">
        <v>1167</v>
      </c>
      <c r="F355" s="40" t="s">
        <v>1123</v>
      </c>
      <c r="G355" s="40" t="s">
        <v>396</v>
      </c>
      <c r="H355" s="40" t="s">
        <v>1551</v>
      </c>
      <c r="I355" s="40" t="s">
        <v>46</v>
      </c>
      <c r="J355" s="40" t="s">
        <v>907</v>
      </c>
      <c r="K355" s="40" t="s">
        <v>908</v>
      </c>
      <c r="L355" s="40" t="s">
        <v>909</v>
      </c>
      <c r="M355" s="40" t="s">
        <v>405</v>
      </c>
      <c r="N355" s="40" t="s">
        <v>46</v>
      </c>
      <c r="O355" s="40" t="s">
        <v>910</v>
      </c>
      <c r="P355" s="40" t="s">
        <v>911</v>
      </c>
      <c r="Q355" s="40" t="s">
        <v>912</v>
      </c>
      <c r="R355" s="40" t="s">
        <v>402</v>
      </c>
      <c r="S355" s="40" t="s">
        <v>403</v>
      </c>
      <c r="T355" s="40" t="s">
        <v>626</v>
      </c>
      <c r="U355" s="40" t="s">
        <v>627</v>
      </c>
    </row>
    <row r="356" spans="1:21" ht="17.149999999999999" customHeight="1" x14ac:dyDescent="0.35">
      <c r="A356" s="40" t="s">
        <v>388</v>
      </c>
      <c r="B356" s="40" t="s">
        <v>389</v>
      </c>
      <c r="C356" s="40" t="s">
        <v>905</v>
      </c>
      <c r="D356" s="40" t="s">
        <v>906</v>
      </c>
      <c r="E356" s="40" t="s">
        <v>1167</v>
      </c>
      <c r="F356" s="40" t="s">
        <v>1123</v>
      </c>
      <c r="G356" s="40" t="s">
        <v>396</v>
      </c>
      <c r="H356" s="40" t="s">
        <v>1551</v>
      </c>
      <c r="I356" s="40" t="s">
        <v>51</v>
      </c>
      <c r="J356" s="40" t="s">
        <v>476</v>
      </c>
      <c r="K356" s="40" t="s">
        <v>477</v>
      </c>
      <c r="L356" s="40" t="s">
        <v>408</v>
      </c>
      <c r="M356" s="40" t="s">
        <v>392</v>
      </c>
      <c r="N356" s="40" t="s">
        <v>409</v>
      </c>
      <c r="O356" s="40" t="s">
        <v>410</v>
      </c>
      <c r="P356" s="40" t="s">
        <v>478</v>
      </c>
      <c r="Q356" s="40" t="s">
        <v>479</v>
      </c>
      <c r="R356" s="40" t="s">
        <v>402</v>
      </c>
      <c r="S356" s="40" t="s">
        <v>403</v>
      </c>
      <c r="T356" s="40" t="s">
        <v>626</v>
      </c>
      <c r="U356" s="40" t="s">
        <v>627</v>
      </c>
    </row>
    <row r="357" spans="1:21" ht="17.149999999999999" customHeight="1" x14ac:dyDescent="0.35">
      <c r="A357" s="40" t="s">
        <v>388</v>
      </c>
      <c r="B357" s="40" t="s">
        <v>389</v>
      </c>
      <c r="C357" s="40" t="s">
        <v>905</v>
      </c>
      <c r="D357" s="40" t="s">
        <v>906</v>
      </c>
      <c r="E357" s="40" t="s">
        <v>1167</v>
      </c>
      <c r="F357" s="40" t="s">
        <v>1123</v>
      </c>
      <c r="G357" s="40" t="s">
        <v>396</v>
      </c>
      <c r="H357" s="40" t="s">
        <v>1551</v>
      </c>
      <c r="I357" s="40" t="s">
        <v>131</v>
      </c>
      <c r="J357" s="40" t="s">
        <v>614</v>
      </c>
      <c r="K357" s="40" t="s">
        <v>615</v>
      </c>
      <c r="L357" s="40" t="s">
        <v>494</v>
      </c>
      <c r="M357" s="40" t="s">
        <v>392</v>
      </c>
      <c r="N357" s="40" t="s">
        <v>100</v>
      </c>
      <c r="O357" s="40" t="s">
        <v>495</v>
      </c>
      <c r="P357" s="40" t="s">
        <v>616</v>
      </c>
      <c r="Q357" s="40" t="s">
        <v>617</v>
      </c>
      <c r="R357" s="40" t="s">
        <v>402</v>
      </c>
      <c r="S357" s="40" t="s">
        <v>403</v>
      </c>
      <c r="T357" s="40" t="s">
        <v>626</v>
      </c>
      <c r="U357" s="40" t="s">
        <v>627</v>
      </c>
    </row>
    <row r="358" spans="1:21" ht="17.149999999999999" customHeight="1" x14ac:dyDescent="0.35">
      <c r="A358" s="40" t="s">
        <v>388</v>
      </c>
      <c r="B358" s="40" t="s">
        <v>389</v>
      </c>
      <c r="C358" s="40" t="s">
        <v>905</v>
      </c>
      <c r="D358" s="40" t="s">
        <v>906</v>
      </c>
      <c r="E358" s="40" t="s">
        <v>1167</v>
      </c>
      <c r="F358" s="40" t="s">
        <v>1123</v>
      </c>
      <c r="G358" s="40" t="s">
        <v>396</v>
      </c>
      <c r="H358" s="40" t="s">
        <v>1551</v>
      </c>
      <c r="I358" s="40" t="s">
        <v>685</v>
      </c>
      <c r="J358" s="40" t="s">
        <v>686</v>
      </c>
      <c r="K358" s="40" t="s">
        <v>687</v>
      </c>
      <c r="L358" s="40" t="s">
        <v>688</v>
      </c>
      <c r="M358" s="40" t="s">
        <v>392</v>
      </c>
      <c r="N358" s="40" t="s">
        <v>116</v>
      </c>
      <c r="O358" s="40" t="s">
        <v>689</v>
      </c>
      <c r="P358" s="40" t="s">
        <v>690</v>
      </c>
      <c r="Q358" s="40" t="s">
        <v>691</v>
      </c>
      <c r="R358" s="40" t="s">
        <v>402</v>
      </c>
      <c r="S358" s="40" t="s">
        <v>403</v>
      </c>
      <c r="T358" s="40" t="s">
        <v>626</v>
      </c>
      <c r="U358" s="40" t="s">
        <v>627</v>
      </c>
    </row>
    <row r="359" spans="1:21" ht="17.149999999999999" customHeight="1" x14ac:dyDescent="0.35">
      <c r="A359" s="40" t="s">
        <v>388</v>
      </c>
      <c r="B359" s="40" t="s">
        <v>389</v>
      </c>
      <c r="C359" s="40" t="s">
        <v>905</v>
      </c>
      <c r="D359" s="40" t="s">
        <v>906</v>
      </c>
      <c r="E359" s="40" t="s">
        <v>1167</v>
      </c>
      <c r="F359" s="40" t="s">
        <v>1123</v>
      </c>
      <c r="G359" s="40" t="s">
        <v>396</v>
      </c>
      <c r="H359" s="40" t="s">
        <v>1551</v>
      </c>
      <c r="I359" s="40" t="s">
        <v>123</v>
      </c>
      <c r="J359" s="40" t="s">
        <v>913</v>
      </c>
      <c r="K359" s="40" t="s">
        <v>914</v>
      </c>
      <c r="L359" s="40" t="s">
        <v>915</v>
      </c>
      <c r="M359" s="40" t="s">
        <v>445</v>
      </c>
      <c r="N359" s="40" t="s">
        <v>123</v>
      </c>
      <c r="O359" s="40" t="s">
        <v>916</v>
      </c>
      <c r="P359" s="40" t="s">
        <v>917</v>
      </c>
      <c r="Q359" s="40" t="s">
        <v>918</v>
      </c>
      <c r="R359" s="40" t="s">
        <v>402</v>
      </c>
      <c r="S359" s="40" t="s">
        <v>403</v>
      </c>
      <c r="T359" s="40" t="s">
        <v>626</v>
      </c>
      <c r="U359" s="40" t="s">
        <v>627</v>
      </c>
    </row>
    <row r="360" spans="1:21" ht="17.149999999999999" customHeight="1" x14ac:dyDescent="0.35">
      <c r="A360" s="40" t="s">
        <v>388</v>
      </c>
      <c r="B360" s="40" t="s">
        <v>389</v>
      </c>
      <c r="C360" s="40" t="s">
        <v>905</v>
      </c>
      <c r="D360" s="40" t="s">
        <v>906</v>
      </c>
      <c r="E360" s="40" t="s">
        <v>1167</v>
      </c>
      <c r="F360" s="40" t="s">
        <v>1123</v>
      </c>
      <c r="G360" s="40" t="s">
        <v>396</v>
      </c>
      <c r="H360" s="40" t="s">
        <v>1551</v>
      </c>
      <c r="I360" s="40" t="s">
        <v>111</v>
      </c>
      <c r="J360" s="40" t="s">
        <v>628</v>
      </c>
      <c r="K360" s="40" t="s">
        <v>629</v>
      </c>
      <c r="L360" s="40" t="s">
        <v>630</v>
      </c>
      <c r="M360" s="40" t="s">
        <v>392</v>
      </c>
      <c r="N360" s="40" t="s">
        <v>111</v>
      </c>
      <c r="O360" s="40" t="s">
        <v>631</v>
      </c>
      <c r="P360" s="40" t="s">
        <v>632</v>
      </c>
      <c r="Q360" s="40" t="s">
        <v>633</v>
      </c>
      <c r="R360" s="40" t="s">
        <v>402</v>
      </c>
      <c r="S360" s="40" t="s">
        <v>403</v>
      </c>
      <c r="T360" s="40" t="s">
        <v>626</v>
      </c>
      <c r="U360" s="40" t="s">
        <v>627</v>
      </c>
    </row>
    <row r="361" spans="1:21" ht="17.149999999999999" customHeight="1" x14ac:dyDescent="0.35">
      <c r="A361" s="40" t="s">
        <v>388</v>
      </c>
      <c r="B361" s="40" t="s">
        <v>389</v>
      </c>
      <c r="C361" s="40" t="s">
        <v>905</v>
      </c>
      <c r="D361" s="40" t="s">
        <v>906</v>
      </c>
      <c r="E361" s="40" t="s">
        <v>1167</v>
      </c>
      <c r="F361" s="40" t="s">
        <v>1123</v>
      </c>
      <c r="G361" s="40" t="s">
        <v>425</v>
      </c>
      <c r="H361" s="40" t="s">
        <v>1553</v>
      </c>
      <c r="I361" s="40" t="s">
        <v>426</v>
      </c>
      <c r="J361" s="40" t="s">
        <v>427</v>
      </c>
      <c r="K361" s="40" t="s">
        <v>428</v>
      </c>
      <c r="L361" s="40" t="s">
        <v>429</v>
      </c>
      <c r="M361" s="40" t="s">
        <v>392</v>
      </c>
      <c r="N361" s="40" t="s">
        <v>146</v>
      </c>
      <c r="O361" s="40" t="s">
        <v>430</v>
      </c>
      <c r="P361" s="40" t="s">
        <v>431</v>
      </c>
      <c r="Q361" s="40" t="s">
        <v>432</v>
      </c>
      <c r="R361" s="40" t="s">
        <v>402</v>
      </c>
      <c r="S361" s="40" t="s">
        <v>403</v>
      </c>
      <c r="T361" s="40" t="s">
        <v>626</v>
      </c>
      <c r="U361" s="40" t="s">
        <v>627</v>
      </c>
    </row>
    <row r="362" spans="1:21" ht="17.149999999999999" customHeight="1" x14ac:dyDescent="0.35">
      <c r="A362" s="40" t="s">
        <v>388</v>
      </c>
      <c r="B362" s="40" t="s">
        <v>389</v>
      </c>
      <c r="C362" s="40" t="s">
        <v>919</v>
      </c>
      <c r="D362" s="40" t="s">
        <v>920</v>
      </c>
      <c r="E362" s="40" t="s">
        <v>1168</v>
      </c>
      <c r="F362" s="40" t="s">
        <v>1169</v>
      </c>
      <c r="G362" s="40" t="s">
        <v>669</v>
      </c>
      <c r="H362" s="40" t="s">
        <v>1562</v>
      </c>
      <c r="I362" s="40" t="s">
        <v>36</v>
      </c>
      <c r="J362" s="40" t="s">
        <v>891</v>
      </c>
      <c r="K362" s="40" t="s">
        <v>892</v>
      </c>
      <c r="L362" s="40" t="s">
        <v>893</v>
      </c>
      <c r="M362" s="40" t="s">
        <v>392</v>
      </c>
      <c r="N362" s="40" t="s">
        <v>66</v>
      </c>
      <c r="O362" s="40" t="s">
        <v>894</v>
      </c>
      <c r="P362" s="40" t="s">
        <v>895</v>
      </c>
      <c r="Q362" s="40" t="s">
        <v>896</v>
      </c>
      <c r="R362" s="40" t="s">
        <v>402</v>
      </c>
      <c r="S362" s="40" t="s">
        <v>403</v>
      </c>
      <c r="T362" s="40" t="s">
        <v>583</v>
      </c>
      <c r="U362" s="40" t="s">
        <v>584</v>
      </c>
    </row>
    <row r="363" spans="1:21" ht="17.149999999999999" customHeight="1" x14ac:dyDescent="0.35">
      <c r="A363" s="40" t="s">
        <v>388</v>
      </c>
      <c r="B363" s="40" t="s">
        <v>389</v>
      </c>
      <c r="C363" s="40" t="s">
        <v>919</v>
      </c>
      <c r="D363" s="40" t="s">
        <v>920</v>
      </c>
      <c r="E363" s="40" t="s">
        <v>1168</v>
      </c>
      <c r="F363" s="40" t="s">
        <v>1169</v>
      </c>
      <c r="G363" s="40" t="s">
        <v>396</v>
      </c>
      <c r="H363" s="40" t="s">
        <v>1551</v>
      </c>
      <c r="I363" s="40" t="s">
        <v>42</v>
      </c>
      <c r="J363" s="40" t="s">
        <v>921</v>
      </c>
      <c r="K363" s="40" t="s">
        <v>922</v>
      </c>
      <c r="L363" s="40" t="s">
        <v>923</v>
      </c>
      <c r="M363" s="40" t="s">
        <v>405</v>
      </c>
      <c r="N363" s="40" t="s">
        <v>42</v>
      </c>
      <c r="O363" s="40" t="s">
        <v>924</v>
      </c>
      <c r="P363" s="40" t="s">
        <v>925</v>
      </c>
      <c r="Q363" s="40" t="s">
        <v>926</v>
      </c>
      <c r="R363" s="40" t="s">
        <v>402</v>
      </c>
      <c r="S363" s="40" t="s">
        <v>403</v>
      </c>
      <c r="T363" s="40" t="s">
        <v>583</v>
      </c>
      <c r="U363" s="40" t="s">
        <v>584</v>
      </c>
    </row>
    <row r="364" spans="1:21" ht="17.149999999999999" customHeight="1" x14ac:dyDescent="0.35">
      <c r="A364" s="40" t="s">
        <v>388</v>
      </c>
      <c r="B364" s="40" t="s">
        <v>389</v>
      </c>
      <c r="C364" s="40" t="s">
        <v>919</v>
      </c>
      <c r="D364" s="40" t="s">
        <v>920</v>
      </c>
      <c r="E364" s="40" t="s">
        <v>1168</v>
      </c>
      <c r="F364" s="40" t="s">
        <v>1169</v>
      </c>
      <c r="G364" s="40" t="s">
        <v>396</v>
      </c>
      <c r="H364" s="40" t="s">
        <v>1551</v>
      </c>
      <c r="I364" s="40" t="s">
        <v>51</v>
      </c>
      <c r="J364" s="40" t="s">
        <v>476</v>
      </c>
      <c r="K364" s="40" t="s">
        <v>477</v>
      </c>
      <c r="L364" s="40" t="s">
        <v>408</v>
      </c>
      <c r="M364" s="40" t="s">
        <v>392</v>
      </c>
      <c r="N364" s="40" t="s">
        <v>409</v>
      </c>
      <c r="O364" s="40" t="s">
        <v>410</v>
      </c>
      <c r="P364" s="40" t="s">
        <v>478</v>
      </c>
      <c r="Q364" s="40" t="s">
        <v>479</v>
      </c>
      <c r="R364" s="40" t="s">
        <v>402</v>
      </c>
      <c r="S364" s="40" t="s">
        <v>403</v>
      </c>
      <c r="T364" s="40" t="s">
        <v>583</v>
      </c>
      <c r="U364" s="40" t="s">
        <v>584</v>
      </c>
    </row>
    <row r="365" spans="1:21" ht="17.149999999999999" customHeight="1" x14ac:dyDescent="0.35">
      <c r="A365" s="40" t="s">
        <v>388</v>
      </c>
      <c r="B365" s="40" t="s">
        <v>389</v>
      </c>
      <c r="C365" s="40" t="s">
        <v>919</v>
      </c>
      <c r="D365" s="40" t="s">
        <v>920</v>
      </c>
      <c r="E365" s="40" t="s">
        <v>1168</v>
      </c>
      <c r="F365" s="40" t="s">
        <v>1169</v>
      </c>
      <c r="G365" s="40" t="s">
        <v>396</v>
      </c>
      <c r="H365" s="40" t="s">
        <v>1551</v>
      </c>
      <c r="I365" s="40" t="s">
        <v>98</v>
      </c>
      <c r="J365" s="40" t="s">
        <v>497</v>
      </c>
      <c r="K365" s="40" t="s">
        <v>498</v>
      </c>
      <c r="L365" s="40" t="s">
        <v>499</v>
      </c>
      <c r="M365" s="40" t="s">
        <v>392</v>
      </c>
      <c r="N365" s="40" t="s">
        <v>98</v>
      </c>
      <c r="O365" s="40" t="s">
        <v>500</v>
      </c>
      <c r="P365" s="40" t="s">
        <v>501</v>
      </c>
      <c r="Q365" s="40" t="s">
        <v>502</v>
      </c>
      <c r="R365" s="40" t="s">
        <v>402</v>
      </c>
      <c r="S365" s="40" t="s">
        <v>403</v>
      </c>
      <c r="T365" s="40" t="s">
        <v>583</v>
      </c>
      <c r="U365" s="40" t="s">
        <v>584</v>
      </c>
    </row>
    <row r="366" spans="1:21" ht="17.149999999999999" customHeight="1" x14ac:dyDescent="0.35">
      <c r="A366" s="40" t="s">
        <v>388</v>
      </c>
      <c r="B366" s="40" t="s">
        <v>389</v>
      </c>
      <c r="C366" s="40" t="s">
        <v>919</v>
      </c>
      <c r="D366" s="40" t="s">
        <v>920</v>
      </c>
      <c r="E366" s="40" t="s">
        <v>1168</v>
      </c>
      <c r="F366" s="40" t="s">
        <v>1169</v>
      </c>
      <c r="G366" s="40" t="s">
        <v>396</v>
      </c>
      <c r="H366" s="40" t="s">
        <v>1551</v>
      </c>
      <c r="I366" s="40" t="s">
        <v>503</v>
      </c>
      <c r="J366" s="40" t="s">
        <v>497</v>
      </c>
      <c r="K366" s="40" t="s">
        <v>498</v>
      </c>
      <c r="L366" s="40" t="s">
        <v>499</v>
      </c>
      <c r="M366" s="40" t="s">
        <v>395</v>
      </c>
      <c r="N366" s="40" t="s">
        <v>98</v>
      </c>
      <c r="O366" s="40" t="s">
        <v>500</v>
      </c>
      <c r="P366" s="40" t="s">
        <v>501</v>
      </c>
      <c r="Q366" s="40" t="s">
        <v>502</v>
      </c>
      <c r="R366" s="40" t="s">
        <v>402</v>
      </c>
      <c r="S366" s="40" t="s">
        <v>403</v>
      </c>
      <c r="T366" s="40" t="s">
        <v>583</v>
      </c>
      <c r="U366" s="40" t="s">
        <v>584</v>
      </c>
    </row>
    <row r="367" spans="1:21" ht="17.149999999999999" customHeight="1" x14ac:dyDescent="0.35">
      <c r="A367" s="40" t="s">
        <v>388</v>
      </c>
      <c r="B367" s="40" t="s">
        <v>389</v>
      </c>
      <c r="C367" s="40" t="s">
        <v>919</v>
      </c>
      <c r="D367" s="40" t="s">
        <v>920</v>
      </c>
      <c r="E367" s="40" t="s">
        <v>1168</v>
      </c>
      <c r="F367" s="40" t="s">
        <v>1169</v>
      </c>
      <c r="G367" s="40" t="s">
        <v>396</v>
      </c>
      <c r="H367" s="40" t="s">
        <v>1551</v>
      </c>
      <c r="I367" s="40" t="s">
        <v>685</v>
      </c>
      <c r="J367" s="40" t="s">
        <v>686</v>
      </c>
      <c r="K367" s="40" t="s">
        <v>687</v>
      </c>
      <c r="L367" s="40" t="s">
        <v>688</v>
      </c>
      <c r="M367" s="40" t="s">
        <v>392</v>
      </c>
      <c r="N367" s="40" t="s">
        <v>116</v>
      </c>
      <c r="O367" s="40" t="s">
        <v>689</v>
      </c>
      <c r="P367" s="40" t="s">
        <v>690</v>
      </c>
      <c r="Q367" s="40" t="s">
        <v>691</v>
      </c>
      <c r="R367" s="40" t="s">
        <v>402</v>
      </c>
      <c r="S367" s="40" t="s">
        <v>403</v>
      </c>
      <c r="T367" s="40" t="s">
        <v>583</v>
      </c>
      <c r="U367" s="40" t="s">
        <v>584</v>
      </c>
    </row>
    <row r="368" spans="1:21" ht="17.149999999999999" customHeight="1" x14ac:dyDescent="0.35">
      <c r="A368" s="40" t="s">
        <v>388</v>
      </c>
      <c r="B368" s="40" t="s">
        <v>389</v>
      </c>
      <c r="C368" s="40" t="s">
        <v>919</v>
      </c>
      <c r="D368" s="40" t="s">
        <v>920</v>
      </c>
      <c r="E368" s="40" t="s">
        <v>1168</v>
      </c>
      <c r="F368" s="40" t="s">
        <v>1169</v>
      </c>
      <c r="G368" s="40" t="s">
        <v>396</v>
      </c>
      <c r="H368" s="40" t="s">
        <v>1551</v>
      </c>
      <c r="I368" s="40" t="s">
        <v>516</v>
      </c>
      <c r="J368" s="40" t="s">
        <v>517</v>
      </c>
      <c r="K368" s="40" t="s">
        <v>518</v>
      </c>
      <c r="L368" s="40" t="s">
        <v>519</v>
      </c>
      <c r="M368" s="40" t="s">
        <v>392</v>
      </c>
      <c r="N368" s="40" t="s">
        <v>105</v>
      </c>
      <c r="O368" s="40" t="s">
        <v>520</v>
      </c>
      <c r="P368" s="40" t="s">
        <v>521</v>
      </c>
      <c r="Q368" s="40" t="s">
        <v>522</v>
      </c>
      <c r="R368" s="40" t="s">
        <v>402</v>
      </c>
      <c r="S368" s="40" t="s">
        <v>403</v>
      </c>
      <c r="T368" s="40" t="s">
        <v>583</v>
      </c>
      <c r="U368" s="40" t="s">
        <v>584</v>
      </c>
    </row>
    <row r="369" spans="1:21" ht="17.149999999999999" customHeight="1" x14ac:dyDescent="0.35">
      <c r="A369" s="40" t="s">
        <v>388</v>
      </c>
      <c r="B369" s="40" t="s">
        <v>389</v>
      </c>
      <c r="C369" s="40" t="s">
        <v>919</v>
      </c>
      <c r="D369" s="40" t="s">
        <v>920</v>
      </c>
      <c r="E369" s="40" t="s">
        <v>1168</v>
      </c>
      <c r="F369" s="40" t="s">
        <v>1169</v>
      </c>
      <c r="G369" s="40" t="s">
        <v>396</v>
      </c>
      <c r="H369" s="40" t="s">
        <v>1551</v>
      </c>
      <c r="I369" s="40" t="s">
        <v>110</v>
      </c>
      <c r="J369" s="40" t="s">
        <v>618</v>
      </c>
      <c r="K369" s="40" t="s">
        <v>619</v>
      </c>
      <c r="L369" s="40" t="s">
        <v>620</v>
      </c>
      <c r="M369" s="40" t="s">
        <v>405</v>
      </c>
      <c r="N369" s="40" t="s">
        <v>110</v>
      </c>
      <c r="O369" s="40" t="s">
        <v>621</v>
      </c>
      <c r="P369" s="40" t="s">
        <v>622</v>
      </c>
      <c r="Q369" s="40" t="s">
        <v>623</v>
      </c>
      <c r="R369" s="40" t="s">
        <v>402</v>
      </c>
      <c r="S369" s="40" t="s">
        <v>403</v>
      </c>
      <c r="T369" s="40" t="s">
        <v>583</v>
      </c>
      <c r="U369" s="40" t="s">
        <v>584</v>
      </c>
    </row>
    <row r="370" spans="1:21" ht="17.149999999999999" customHeight="1" x14ac:dyDescent="0.35">
      <c r="A370" s="40" t="s">
        <v>388</v>
      </c>
      <c r="B370" s="40" t="s">
        <v>389</v>
      </c>
      <c r="C370" s="40" t="s">
        <v>919</v>
      </c>
      <c r="D370" s="40" t="s">
        <v>920</v>
      </c>
      <c r="E370" s="40" t="s">
        <v>1168</v>
      </c>
      <c r="F370" s="40" t="s">
        <v>1169</v>
      </c>
      <c r="G370" s="40" t="s">
        <v>396</v>
      </c>
      <c r="H370" s="40" t="s">
        <v>1551</v>
      </c>
      <c r="I370" s="40" t="s">
        <v>107</v>
      </c>
      <c r="J370" s="40" t="s">
        <v>530</v>
      </c>
      <c r="K370" s="40" t="s">
        <v>531</v>
      </c>
      <c r="L370" s="40" t="s">
        <v>532</v>
      </c>
      <c r="M370" s="40" t="s">
        <v>392</v>
      </c>
      <c r="N370" s="40" t="s">
        <v>107</v>
      </c>
      <c r="O370" s="40" t="s">
        <v>533</v>
      </c>
      <c r="P370" s="40" t="s">
        <v>534</v>
      </c>
      <c r="Q370" s="40" t="s">
        <v>535</v>
      </c>
      <c r="R370" s="40" t="s">
        <v>402</v>
      </c>
      <c r="S370" s="40" t="s">
        <v>403</v>
      </c>
      <c r="T370" s="40" t="s">
        <v>583</v>
      </c>
      <c r="U370" s="40" t="s">
        <v>584</v>
      </c>
    </row>
    <row r="371" spans="1:21" ht="17.149999999999999" customHeight="1" x14ac:dyDescent="0.35">
      <c r="A371" s="40" t="s">
        <v>388</v>
      </c>
      <c r="B371" s="40" t="s">
        <v>389</v>
      </c>
      <c r="C371" s="40" t="s">
        <v>919</v>
      </c>
      <c r="D371" s="40" t="s">
        <v>920</v>
      </c>
      <c r="E371" s="40" t="s">
        <v>1168</v>
      </c>
      <c r="F371" s="40" t="s">
        <v>1169</v>
      </c>
      <c r="G371" s="40" t="s">
        <v>418</v>
      </c>
      <c r="H371" s="40" t="s">
        <v>1552</v>
      </c>
      <c r="I371" s="40" t="s">
        <v>39</v>
      </c>
      <c r="J371" s="40" t="s">
        <v>712</v>
      </c>
      <c r="K371" s="40" t="s">
        <v>713</v>
      </c>
      <c r="L371" s="40" t="s">
        <v>714</v>
      </c>
      <c r="M371" s="40" t="s">
        <v>405</v>
      </c>
      <c r="N371" s="40" t="s">
        <v>68</v>
      </c>
      <c r="O371" s="40" t="s">
        <v>715</v>
      </c>
      <c r="P371" s="40" t="s">
        <v>716</v>
      </c>
      <c r="Q371" s="40" t="s">
        <v>717</v>
      </c>
      <c r="R371" s="40" t="s">
        <v>402</v>
      </c>
      <c r="S371" s="40" t="s">
        <v>403</v>
      </c>
      <c r="T371" s="40" t="s">
        <v>583</v>
      </c>
      <c r="U371" s="40" t="s">
        <v>584</v>
      </c>
    </row>
    <row r="372" spans="1:21" ht="17.149999999999999" customHeight="1" x14ac:dyDescent="0.35">
      <c r="A372" s="40" t="s">
        <v>388</v>
      </c>
      <c r="B372" s="40" t="s">
        <v>389</v>
      </c>
      <c r="C372" s="40" t="s">
        <v>919</v>
      </c>
      <c r="D372" s="40" t="s">
        <v>920</v>
      </c>
      <c r="E372" s="40" t="s">
        <v>1168</v>
      </c>
      <c r="F372" s="40" t="s">
        <v>1169</v>
      </c>
      <c r="G372" s="40" t="s">
        <v>418</v>
      </c>
      <c r="H372" s="40" t="s">
        <v>1552</v>
      </c>
      <c r="I372" s="40" t="s">
        <v>37</v>
      </c>
      <c r="J372" s="40" t="s">
        <v>419</v>
      </c>
      <c r="K372" s="40" t="s">
        <v>420</v>
      </c>
      <c r="L372" s="40" t="s">
        <v>421</v>
      </c>
      <c r="M372" s="40" t="s">
        <v>405</v>
      </c>
      <c r="N372" s="40" t="s">
        <v>67</v>
      </c>
      <c r="O372" s="40" t="s">
        <v>422</v>
      </c>
      <c r="P372" s="40" t="s">
        <v>423</v>
      </c>
      <c r="Q372" s="40" t="s">
        <v>424</v>
      </c>
      <c r="R372" s="40" t="s">
        <v>402</v>
      </c>
      <c r="S372" s="40" t="s">
        <v>403</v>
      </c>
      <c r="T372" s="40" t="s">
        <v>583</v>
      </c>
      <c r="U372" s="40" t="s">
        <v>584</v>
      </c>
    </row>
    <row r="373" spans="1:21" ht="17.149999999999999" customHeight="1" x14ac:dyDescent="0.35">
      <c r="A373" s="40" t="s">
        <v>388</v>
      </c>
      <c r="B373" s="40" t="s">
        <v>389</v>
      </c>
      <c r="C373" s="40" t="s">
        <v>919</v>
      </c>
      <c r="D373" s="40" t="s">
        <v>920</v>
      </c>
      <c r="E373" s="40" t="s">
        <v>1168</v>
      </c>
      <c r="F373" s="40" t="s">
        <v>1169</v>
      </c>
      <c r="G373" s="40" t="s">
        <v>418</v>
      </c>
      <c r="H373" s="40" t="s">
        <v>1552</v>
      </c>
      <c r="I373" s="40" t="s">
        <v>43</v>
      </c>
      <c r="J373" s="40" t="s">
        <v>549</v>
      </c>
      <c r="K373" s="40" t="s">
        <v>550</v>
      </c>
      <c r="L373" s="40" t="s">
        <v>551</v>
      </c>
      <c r="M373" s="40" t="s">
        <v>405</v>
      </c>
      <c r="N373" s="40" t="s">
        <v>70</v>
      </c>
      <c r="O373" s="40" t="s">
        <v>552</v>
      </c>
      <c r="P373" s="40" t="s">
        <v>553</v>
      </c>
      <c r="Q373" s="40" t="s">
        <v>554</v>
      </c>
      <c r="R373" s="40" t="s">
        <v>402</v>
      </c>
      <c r="S373" s="40" t="s">
        <v>403</v>
      </c>
      <c r="T373" s="40" t="s">
        <v>583</v>
      </c>
      <c r="U373" s="40" t="s">
        <v>584</v>
      </c>
    </row>
    <row r="374" spans="1:21" ht="17.149999999999999" customHeight="1" x14ac:dyDescent="0.35">
      <c r="A374" s="40" t="s">
        <v>388</v>
      </c>
      <c r="B374" s="40" t="s">
        <v>389</v>
      </c>
      <c r="C374" s="40" t="s">
        <v>919</v>
      </c>
      <c r="D374" s="40" t="s">
        <v>920</v>
      </c>
      <c r="E374" s="40" t="s">
        <v>1168</v>
      </c>
      <c r="F374" s="40" t="s">
        <v>1169</v>
      </c>
      <c r="G374" s="40" t="s">
        <v>418</v>
      </c>
      <c r="H374" s="40" t="s">
        <v>1552</v>
      </c>
      <c r="I374" s="40" t="s">
        <v>53</v>
      </c>
      <c r="J374" s="40" t="s">
        <v>562</v>
      </c>
      <c r="K374" s="40" t="s">
        <v>563</v>
      </c>
      <c r="L374" s="40" t="s">
        <v>564</v>
      </c>
      <c r="M374" s="40" t="s">
        <v>405</v>
      </c>
      <c r="N374" s="40" t="s">
        <v>76</v>
      </c>
      <c r="O374" s="40" t="s">
        <v>565</v>
      </c>
      <c r="P374" s="40" t="s">
        <v>566</v>
      </c>
      <c r="Q374" s="40" t="s">
        <v>567</v>
      </c>
      <c r="R374" s="40" t="s">
        <v>402</v>
      </c>
      <c r="S374" s="40" t="s">
        <v>403</v>
      </c>
      <c r="T374" s="40" t="s">
        <v>583</v>
      </c>
      <c r="U374" s="40" t="s">
        <v>584</v>
      </c>
    </row>
    <row r="375" spans="1:21" ht="17.149999999999999" customHeight="1" x14ac:dyDescent="0.35">
      <c r="A375" s="40" t="s">
        <v>388</v>
      </c>
      <c r="B375" s="40" t="s">
        <v>389</v>
      </c>
      <c r="C375" s="40" t="s">
        <v>919</v>
      </c>
      <c r="D375" s="40" t="s">
        <v>920</v>
      </c>
      <c r="E375" s="40" t="s">
        <v>1168</v>
      </c>
      <c r="F375" s="40" t="s">
        <v>1169</v>
      </c>
      <c r="G375" s="40" t="s">
        <v>418</v>
      </c>
      <c r="H375" s="40" t="s">
        <v>1552</v>
      </c>
      <c r="I375" s="40" t="s">
        <v>54</v>
      </c>
      <c r="J375" s="40" t="s">
        <v>733</v>
      </c>
      <c r="K375" s="40" t="s">
        <v>734</v>
      </c>
      <c r="L375" s="40" t="s">
        <v>735</v>
      </c>
      <c r="M375" s="40" t="s">
        <v>392</v>
      </c>
      <c r="N375" s="40" t="s">
        <v>54</v>
      </c>
      <c r="O375" s="40" t="s">
        <v>736</v>
      </c>
      <c r="P375" s="40" t="s">
        <v>737</v>
      </c>
      <c r="Q375" s="40" t="s">
        <v>738</v>
      </c>
      <c r="R375" s="40" t="s">
        <v>402</v>
      </c>
      <c r="S375" s="40" t="s">
        <v>403</v>
      </c>
      <c r="T375" s="40" t="s">
        <v>583</v>
      </c>
      <c r="U375" s="40" t="s">
        <v>584</v>
      </c>
    </row>
    <row r="376" spans="1:21" ht="17.149999999999999" customHeight="1" x14ac:dyDescent="0.35">
      <c r="A376" s="40" t="s">
        <v>388</v>
      </c>
      <c r="B376" s="40" t="s">
        <v>389</v>
      </c>
      <c r="C376" s="40" t="s">
        <v>919</v>
      </c>
      <c r="D376" s="40" t="s">
        <v>920</v>
      </c>
      <c r="E376" s="40" t="s">
        <v>1168</v>
      </c>
      <c r="F376" s="40" t="s">
        <v>1169</v>
      </c>
      <c r="G376" s="40" t="s">
        <v>434</v>
      </c>
      <c r="H376" s="40" t="s">
        <v>1554</v>
      </c>
      <c r="I376" s="40" t="s">
        <v>38</v>
      </c>
      <c r="J376" s="40" t="s">
        <v>435</v>
      </c>
      <c r="K376" s="40" t="s">
        <v>436</v>
      </c>
      <c r="L376" s="40" t="s">
        <v>437</v>
      </c>
      <c r="M376" s="40" t="s">
        <v>395</v>
      </c>
      <c r="N376" s="40" t="s">
        <v>38</v>
      </c>
      <c r="O376" s="40" t="s">
        <v>438</v>
      </c>
      <c r="P376" s="40" t="s">
        <v>439</v>
      </c>
      <c r="Q376" s="40" t="s">
        <v>440</v>
      </c>
      <c r="R376" s="40" t="s">
        <v>402</v>
      </c>
      <c r="S376" s="40" t="s">
        <v>403</v>
      </c>
      <c r="T376" s="40" t="s">
        <v>583</v>
      </c>
      <c r="U376" s="40" t="s">
        <v>584</v>
      </c>
    </row>
    <row r="377" spans="1:21" ht="17.149999999999999" customHeight="1" x14ac:dyDescent="0.35">
      <c r="A377" s="40" t="s">
        <v>388</v>
      </c>
      <c r="B377" s="40" t="s">
        <v>389</v>
      </c>
      <c r="C377" s="40" t="s">
        <v>919</v>
      </c>
      <c r="D377" s="40" t="s">
        <v>920</v>
      </c>
      <c r="E377" s="40" t="s">
        <v>1168</v>
      </c>
      <c r="F377" s="40" t="s">
        <v>1169</v>
      </c>
      <c r="G377" s="40" t="s">
        <v>574</v>
      </c>
      <c r="H377" s="40" t="s">
        <v>1568</v>
      </c>
      <c r="I377" s="40" t="s">
        <v>44</v>
      </c>
      <c r="J377" s="40" t="s">
        <v>575</v>
      </c>
      <c r="K377" s="40" t="s">
        <v>576</v>
      </c>
      <c r="L377" s="40" t="s">
        <v>577</v>
      </c>
      <c r="M377" s="40" t="s">
        <v>392</v>
      </c>
      <c r="N377" s="40" t="s">
        <v>71</v>
      </c>
      <c r="O377" s="40" t="s">
        <v>578</v>
      </c>
      <c r="P377" s="40" t="s">
        <v>579</v>
      </c>
      <c r="Q377" s="40" t="s">
        <v>580</v>
      </c>
      <c r="R377" s="40" t="s">
        <v>402</v>
      </c>
      <c r="S377" s="40" t="s">
        <v>403</v>
      </c>
      <c r="T377" s="40" t="s">
        <v>583</v>
      </c>
      <c r="U377" s="40" t="s">
        <v>584</v>
      </c>
    </row>
    <row r="378" spans="1:21" ht="17.149999999999999" customHeight="1" x14ac:dyDescent="0.35">
      <c r="A378" s="40" t="s">
        <v>388</v>
      </c>
      <c r="B378" s="40" t="s">
        <v>389</v>
      </c>
      <c r="C378" s="40" t="s">
        <v>927</v>
      </c>
      <c r="D378" s="40" t="s">
        <v>928</v>
      </c>
      <c r="E378" s="40" t="s">
        <v>1170</v>
      </c>
      <c r="F378" s="40" t="s">
        <v>1171</v>
      </c>
      <c r="G378" s="40" t="s">
        <v>669</v>
      </c>
      <c r="H378" s="40" t="s">
        <v>1562</v>
      </c>
      <c r="I378" s="40" t="s">
        <v>670</v>
      </c>
      <c r="J378" s="40" t="s">
        <v>671</v>
      </c>
      <c r="K378" s="40" t="s">
        <v>672</v>
      </c>
      <c r="L378" s="40" t="s">
        <v>673</v>
      </c>
      <c r="M378" s="40" t="s">
        <v>395</v>
      </c>
      <c r="N378" s="40" t="s">
        <v>114</v>
      </c>
      <c r="O378" s="40" t="s">
        <v>674</v>
      </c>
      <c r="P378" s="40" t="s">
        <v>675</v>
      </c>
      <c r="Q378" s="40" t="s">
        <v>676</v>
      </c>
      <c r="R378" s="40" t="s">
        <v>402</v>
      </c>
      <c r="S378" s="40" t="s">
        <v>403</v>
      </c>
      <c r="T378" s="40" t="s">
        <v>462</v>
      </c>
      <c r="U378" s="40" t="s">
        <v>463</v>
      </c>
    </row>
    <row r="379" spans="1:21" ht="17.149999999999999" customHeight="1" x14ac:dyDescent="0.35">
      <c r="A379" s="40" t="s">
        <v>388</v>
      </c>
      <c r="B379" s="40" t="s">
        <v>389</v>
      </c>
      <c r="C379" s="40" t="s">
        <v>927</v>
      </c>
      <c r="D379" s="40" t="s">
        <v>928</v>
      </c>
      <c r="E379" s="40" t="s">
        <v>1170</v>
      </c>
      <c r="F379" s="40" t="s">
        <v>1171</v>
      </c>
      <c r="G379" s="40" t="s">
        <v>396</v>
      </c>
      <c r="H379" s="40" t="s">
        <v>1551</v>
      </c>
      <c r="I379" s="40" t="s">
        <v>51</v>
      </c>
      <c r="J379" s="40" t="s">
        <v>476</v>
      </c>
      <c r="K379" s="40" t="s">
        <v>477</v>
      </c>
      <c r="L379" s="40" t="s">
        <v>408</v>
      </c>
      <c r="M379" s="40" t="s">
        <v>392</v>
      </c>
      <c r="N379" s="40" t="s">
        <v>409</v>
      </c>
      <c r="O379" s="40" t="s">
        <v>410</v>
      </c>
      <c r="P379" s="40" t="s">
        <v>478</v>
      </c>
      <c r="Q379" s="40" t="s">
        <v>479</v>
      </c>
      <c r="R379" s="40" t="s">
        <v>402</v>
      </c>
      <c r="S379" s="40" t="s">
        <v>403</v>
      </c>
      <c r="T379" s="40" t="s">
        <v>462</v>
      </c>
      <c r="U379" s="40" t="s">
        <v>463</v>
      </c>
    </row>
    <row r="380" spans="1:21" ht="17.149999999999999" customHeight="1" x14ac:dyDescent="0.35">
      <c r="A380" s="40" t="s">
        <v>388</v>
      </c>
      <c r="B380" s="40" t="s">
        <v>389</v>
      </c>
      <c r="C380" s="40" t="s">
        <v>927</v>
      </c>
      <c r="D380" s="40" t="s">
        <v>928</v>
      </c>
      <c r="E380" s="40" t="s">
        <v>1170</v>
      </c>
      <c r="F380" s="40" t="s">
        <v>1171</v>
      </c>
      <c r="G380" s="40" t="s">
        <v>396</v>
      </c>
      <c r="H380" s="40" t="s">
        <v>1551</v>
      </c>
      <c r="I380" s="40" t="s">
        <v>93</v>
      </c>
      <c r="J380" s="40" t="s">
        <v>480</v>
      </c>
      <c r="K380" s="40" t="s">
        <v>481</v>
      </c>
      <c r="L380" s="40" t="s">
        <v>482</v>
      </c>
      <c r="M380" s="40" t="s">
        <v>392</v>
      </c>
      <c r="N380" s="40" t="s">
        <v>93</v>
      </c>
      <c r="O380" s="40" t="s">
        <v>483</v>
      </c>
      <c r="P380" s="40" t="s">
        <v>484</v>
      </c>
      <c r="Q380" s="40" t="s">
        <v>485</v>
      </c>
      <c r="R380" s="40" t="s">
        <v>402</v>
      </c>
      <c r="S380" s="40" t="s">
        <v>403</v>
      </c>
      <c r="T380" s="40" t="s">
        <v>462</v>
      </c>
      <c r="U380" s="40" t="s">
        <v>463</v>
      </c>
    </row>
    <row r="381" spans="1:21" ht="17.149999999999999" customHeight="1" x14ac:dyDescent="0.35">
      <c r="A381" s="40" t="s">
        <v>388</v>
      </c>
      <c r="B381" s="40" t="s">
        <v>389</v>
      </c>
      <c r="C381" s="40" t="s">
        <v>927</v>
      </c>
      <c r="D381" s="40" t="s">
        <v>928</v>
      </c>
      <c r="E381" s="40" t="s">
        <v>1170</v>
      </c>
      <c r="F381" s="40" t="s">
        <v>1171</v>
      </c>
      <c r="G381" s="40" t="s">
        <v>396</v>
      </c>
      <c r="H381" s="40" t="s">
        <v>1551</v>
      </c>
      <c r="I381" s="40" t="s">
        <v>58</v>
      </c>
      <c r="J381" s="40" t="s">
        <v>486</v>
      </c>
      <c r="K381" s="40" t="s">
        <v>487</v>
      </c>
      <c r="L381" s="40" t="s">
        <v>488</v>
      </c>
      <c r="M381" s="40" t="s">
        <v>395</v>
      </c>
      <c r="N381" s="40" t="s">
        <v>79</v>
      </c>
      <c r="O381" s="40" t="s">
        <v>489</v>
      </c>
      <c r="P381" s="40" t="s">
        <v>490</v>
      </c>
      <c r="Q381" s="40" t="s">
        <v>491</v>
      </c>
      <c r="R381" s="40" t="s">
        <v>402</v>
      </c>
      <c r="S381" s="40" t="s">
        <v>403</v>
      </c>
      <c r="T381" s="40" t="s">
        <v>462</v>
      </c>
      <c r="U381" s="40" t="s">
        <v>463</v>
      </c>
    </row>
    <row r="382" spans="1:21" ht="17.149999999999999" customHeight="1" x14ac:dyDescent="0.35">
      <c r="A382" s="40" t="s">
        <v>388</v>
      </c>
      <c r="B382" s="40" t="s">
        <v>389</v>
      </c>
      <c r="C382" s="40" t="s">
        <v>927</v>
      </c>
      <c r="D382" s="40" t="s">
        <v>928</v>
      </c>
      <c r="E382" s="40" t="s">
        <v>1170</v>
      </c>
      <c r="F382" s="40" t="s">
        <v>1171</v>
      </c>
      <c r="G382" s="40" t="s">
        <v>396</v>
      </c>
      <c r="H382" s="40" t="s">
        <v>1551</v>
      </c>
      <c r="I382" s="40" t="s">
        <v>98</v>
      </c>
      <c r="J382" s="40" t="s">
        <v>497</v>
      </c>
      <c r="K382" s="40" t="s">
        <v>498</v>
      </c>
      <c r="L382" s="40" t="s">
        <v>499</v>
      </c>
      <c r="M382" s="40" t="s">
        <v>392</v>
      </c>
      <c r="N382" s="40" t="s">
        <v>98</v>
      </c>
      <c r="O382" s="40" t="s">
        <v>500</v>
      </c>
      <c r="P382" s="40" t="s">
        <v>501</v>
      </c>
      <c r="Q382" s="40" t="s">
        <v>502</v>
      </c>
      <c r="R382" s="40" t="s">
        <v>402</v>
      </c>
      <c r="S382" s="40" t="s">
        <v>403</v>
      </c>
      <c r="T382" s="40" t="s">
        <v>462</v>
      </c>
      <c r="U382" s="40" t="s">
        <v>463</v>
      </c>
    </row>
    <row r="383" spans="1:21" ht="17.149999999999999" customHeight="1" x14ac:dyDescent="0.35">
      <c r="A383" s="40" t="s">
        <v>388</v>
      </c>
      <c r="B383" s="40" t="s">
        <v>389</v>
      </c>
      <c r="C383" s="40" t="s">
        <v>927</v>
      </c>
      <c r="D383" s="40" t="s">
        <v>928</v>
      </c>
      <c r="E383" s="40" t="s">
        <v>1170</v>
      </c>
      <c r="F383" s="40" t="s">
        <v>1171</v>
      </c>
      <c r="G383" s="40" t="s">
        <v>396</v>
      </c>
      <c r="H383" s="40" t="s">
        <v>1551</v>
      </c>
      <c r="I383" s="40" t="s">
        <v>104</v>
      </c>
      <c r="J383" s="40" t="s">
        <v>510</v>
      </c>
      <c r="K383" s="40" t="s">
        <v>511</v>
      </c>
      <c r="L383" s="40" t="s">
        <v>512</v>
      </c>
      <c r="M383" s="40" t="s">
        <v>392</v>
      </c>
      <c r="N383" s="40" t="s">
        <v>104</v>
      </c>
      <c r="O383" s="40" t="s">
        <v>513</v>
      </c>
      <c r="P383" s="40" t="s">
        <v>514</v>
      </c>
      <c r="Q383" s="40" t="s">
        <v>515</v>
      </c>
      <c r="R383" s="40" t="s">
        <v>402</v>
      </c>
      <c r="S383" s="40" t="s">
        <v>403</v>
      </c>
      <c r="T383" s="40" t="s">
        <v>462</v>
      </c>
      <c r="U383" s="40" t="s">
        <v>463</v>
      </c>
    </row>
    <row r="384" spans="1:21" ht="17.149999999999999" customHeight="1" x14ac:dyDescent="0.35">
      <c r="A384" s="40" t="s">
        <v>388</v>
      </c>
      <c r="B384" s="40" t="s">
        <v>389</v>
      </c>
      <c r="C384" s="40" t="s">
        <v>927</v>
      </c>
      <c r="D384" s="40" t="s">
        <v>928</v>
      </c>
      <c r="E384" s="40" t="s">
        <v>1170</v>
      </c>
      <c r="F384" s="40" t="s">
        <v>1171</v>
      </c>
      <c r="G384" s="40" t="s">
        <v>396</v>
      </c>
      <c r="H384" s="40" t="s">
        <v>1551</v>
      </c>
      <c r="I384" s="40" t="s">
        <v>1566</v>
      </c>
      <c r="J384" s="40" t="s">
        <v>1567</v>
      </c>
      <c r="K384" s="40" t="s">
        <v>511</v>
      </c>
      <c r="L384" s="40" t="s">
        <v>512</v>
      </c>
      <c r="M384" s="40" t="s">
        <v>392</v>
      </c>
      <c r="N384" s="40" t="s">
        <v>104</v>
      </c>
      <c r="O384" s="40" t="s">
        <v>513</v>
      </c>
      <c r="P384" s="40" t="s">
        <v>514</v>
      </c>
      <c r="Q384" s="40" t="s">
        <v>515</v>
      </c>
      <c r="R384" s="40" t="s">
        <v>402</v>
      </c>
      <c r="S384" s="40" t="s">
        <v>403</v>
      </c>
      <c r="T384" s="40" t="s">
        <v>462</v>
      </c>
      <c r="U384" s="40" t="s">
        <v>463</v>
      </c>
    </row>
    <row r="385" spans="1:21" ht="17.149999999999999" customHeight="1" x14ac:dyDescent="0.35">
      <c r="A385" s="40" t="s">
        <v>388</v>
      </c>
      <c r="B385" s="40" t="s">
        <v>389</v>
      </c>
      <c r="C385" s="40" t="s">
        <v>927</v>
      </c>
      <c r="D385" s="40" t="s">
        <v>928</v>
      </c>
      <c r="E385" s="40" t="s">
        <v>1170</v>
      </c>
      <c r="F385" s="40" t="s">
        <v>1171</v>
      </c>
      <c r="G385" s="40" t="s">
        <v>396</v>
      </c>
      <c r="H385" s="40" t="s">
        <v>1551</v>
      </c>
      <c r="I385" s="40" t="s">
        <v>516</v>
      </c>
      <c r="J385" s="40" t="s">
        <v>517</v>
      </c>
      <c r="K385" s="40" t="s">
        <v>518</v>
      </c>
      <c r="L385" s="40" t="s">
        <v>519</v>
      </c>
      <c r="M385" s="40" t="s">
        <v>392</v>
      </c>
      <c r="N385" s="40" t="s">
        <v>105</v>
      </c>
      <c r="O385" s="40" t="s">
        <v>520</v>
      </c>
      <c r="P385" s="40" t="s">
        <v>521</v>
      </c>
      <c r="Q385" s="40" t="s">
        <v>522</v>
      </c>
      <c r="R385" s="40" t="s">
        <v>402</v>
      </c>
      <c r="S385" s="40" t="s">
        <v>403</v>
      </c>
      <c r="T385" s="40" t="s">
        <v>462</v>
      </c>
      <c r="U385" s="40" t="s">
        <v>463</v>
      </c>
    </row>
    <row r="386" spans="1:21" ht="17.149999999999999" customHeight="1" x14ac:dyDescent="0.35">
      <c r="A386" s="40" t="s">
        <v>388</v>
      </c>
      <c r="B386" s="40" t="s">
        <v>389</v>
      </c>
      <c r="C386" s="40" t="s">
        <v>927</v>
      </c>
      <c r="D386" s="40" t="s">
        <v>928</v>
      </c>
      <c r="E386" s="40" t="s">
        <v>1170</v>
      </c>
      <c r="F386" s="40" t="s">
        <v>1171</v>
      </c>
      <c r="G386" s="40" t="s">
        <v>396</v>
      </c>
      <c r="H386" s="40" t="s">
        <v>1551</v>
      </c>
      <c r="I386" s="40" t="s">
        <v>453</v>
      </c>
      <c r="J386" s="40" t="s">
        <v>454</v>
      </c>
      <c r="K386" s="40" t="s">
        <v>455</v>
      </c>
      <c r="L386" s="40" t="s">
        <v>456</v>
      </c>
      <c r="M386" s="40" t="s">
        <v>395</v>
      </c>
      <c r="N386" s="40" t="s">
        <v>103</v>
      </c>
      <c r="O386" s="40" t="s">
        <v>457</v>
      </c>
      <c r="P386" s="40" t="s">
        <v>458</v>
      </c>
      <c r="Q386" s="40" t="s">
        <v>459</v>
      </c>
      <c r="R386" s="40" t="s">
        <v>402</v>
      </c>
      <c r="S386" s="40" t="s">
        <v>403</v>
      </c>
      <c r="T386" s="40" t="s">
        <v>462</v>
      </c>
      <c r="U386" s="40" t="s">
        <v>463</v>
      </c>
    </row>
    <row r="387" spans="1:21" ht="17.149999999999999" customHeight="1" x14ac:dyDescent="0.35">
      <c r="A387" s="40" t="s">
        <v>388</v>
      </c>
      <c r="B387" s="40" t="s">
        <v>389</v>
      </c>
      <c r="C387" s="40" t="s">
        <v>927</v>
      </c>
      <c r="D387" s="40" t="s">
        <v>928</v>
      </c>
      <c r="E387" s="40" t="s">
        <v>1170</v>
      </c>
      <c r="F387" s="40" t="s">
        <v>1171</v>
      </c>
      <c r="G387" s="40" t="s">
        <v>418</v>
      </c>
      <c r="H387" s="40" t="s">
        <v>1552</v>
      </c>
      <c r="I387" s="40" t="s">
        <v>32</v>
      </c>
      <c r="J387" s="40" t="s">
        <v>824</v>
      </c>
      <c r="K387" s="40" t="s">
        <v>825</v>
      </c>
      <c r="L387" s="40" t="s">
        <v>826</v>
      </c>
      <c r="M387" s="40" t="s">
        <v>405</v>
      </c>
      <c r="N387" s="40" t="s">
        <v>61</v>
      </c>
      <c r="O387" s="40" t="s">
        <v>827</v>
      </c>
      <c r="P387" s="40" t="s">
        <v>828</v>
      </c>
      <c r="Q387" s="40" t="s">
        <v>829</v>
      </c>
      <c r="R387" s="40" t="s">
        <v>402</v>
      </c>
      <c r="S387" s="40" t="s">
        <v>403</v>
      </c>
      <c r="T387" s="40" t="s">
        <v>462</v>
      </c>
      <c r="U387" s="40" t="s">
        <v>463</v>
      </c>
    </row>
    <row r="388" spans="1:21" ht="17.149999999999999" customHeight="1" x14ac:dyDescent="0.35">
      <c r="A388" s="40" t="s">
        <v>388</v>
      </c>
      <c r="B388" s="40" t="s">
        <v>389</v>
      </c>
      <c r="C388" s="40" t="s">
        <v>927</v>
      </c>
      <c r="D388" s="40" t="s">
        <v>928</v>
      </c>
      <c r="E388" s="40" t="s">
        <v>1170</v>
      </c>
      <c r="F388" s="40" t="s">
        <v>1171</v>
      </c>
      <c r="G388" s="40" t="s">
        <v>418</v>
      </c>
      <c r="H388" s="40" t="s">
        <v>1552</v>
      </c>
      <c r="I388" s="40" t="s">
        <v>37</v>
      </c>
      <c r="J388" s="40" t="s">
        <v>419</v>
      </c>
      <c r="K388" s="40" t="s">
        <v>420</v>
      </c>
      <c r="L388" s="40" t="s">
        <v>421</v>
      </c>
      <c r="M388" s="40" t="s">
        <v>405</v>
      </c>
      <c r="N388" s="40" t="s">
        <v>67</v>
      </c>
      <c r="O388" s="40" t="s">
        <v>422</v>
      </c>
      <c r="P388" s="40" t="s">
        <v>423</v>
      </c>
      <c r="Q388" s="40" t="s">
        <v>424</v>
      </c>
      <c r="R388" s="40" t="s">
        <v>402</v>
      </c>
      <c r="S388" s="40" t="s">
        <v>403</v>
      </c>
      <c r="T388" s="40" t="s">
        <v>462</v>
      </c>
      <c r="U388" s="40" t="s">
        <v>463</v>
      </c>
    </row>
    <row r="389" spans="1:21" ht="17.149999999999999" customHeight="1" x14ac:dyDescent="0.35">
      <c r="A389" s="40" t="s">
        <v>388</v>
      </c>
      <c r="B389" s="40" t="s">
        <v>389</v>
      </c>
      <c r="C389" s="40" t="s">
        <v>927</v>
      </c>
      <c r="D389" s="40" t="s">
        <v>928</v>
      </c>
      <c r="E389" s="40" t="s">
        <v>1170</v>
      </c>
      <c r="F389" s="40" t="s">
        <v>1171</v>
      </c>
      <c r="G389" s="40" t="s">
        <v>574</v>
      </c>
      <c r="H389" s="40" t="s">
        <v>1568</v>
      </c>
      <c r="I389" s="40" t="s">
        <v>44</v>
      </c>
      <c r="J389" s="40" t="s">
        <v>575</v>
      </c>
      <c r="K389" s="40" t="s">
        <v>576</v>
      </c>
      <c r="L389" s="40" t="s">
        <v>577</v>
      </c>
      <c r="M389" s="40" t="s">
        <v>392</v>
      </c>
      <c r="N389" s="40" t="s">
        <v>71</v>
      </c>
      <c r="O389" s="40" t="s">
        <v>578</v>
      </c>
      <c r="P389" s="40" t="s">
        <v>579</v>
      </c>
      <c r="Q389" s="40" t="s">
        <v>580</v>
      </c>
      <c r="R389" s="40" t="s">
        <v>402</v>
      </c>
      <c r="S389" s="40" t="s">
        <v>403</v>
      </c>
      <c r="T389" s="40" t="s">
        <v>462</v>
      </c>
      <c r="U389" s="40" t="s">
        <v>463</v>
      </c>
    </row>
    <row r="390" spans="1:21" ht="17.149999999999999" customHeight="1" x14ac:dyDescent="0.35">
      <c r="A390" s="40" t="s">
        <v>388</v>
      </c>
      <c r="B390" s="40" t="s">
        <v>389</v>
      </c>
      <c r="C390" s="40" t="s">
        <v>1172</v>
      </c>
      <c r="D390" s="40" t="s">
        <v>1173</v>
      </c>
      <c r="E390" s="40" t="s">
        <v>1174</v>
      </c>
      <c r="F390" s="40" t="s">
        <v>1175</v>
      </c>
      <c r="G390" s="40" t="s">
        <v>1555</v>
      </c>
      <c r="H390" s="40" t="s">
        <v>1556</v>
      </c>
      <c r="I390" s="40" t="s">
        <v>1557</v>
      </c>
      <c r="J390" s="40" t="s">
        <v>1558</v>
      </c>
      <c r="K390" s="40" t="s">
        <v>1559</v>
      </c>
      <c r="L390" s="40" t="s">
        <v>392</v>
      </c>
      <c r="M390" s="40" t="s">
        <v>392</v>
      </c>
      <c r="N390" s="40" t="s">
        <v>1560</v>
      </c>
      <c r="O390" s="40" t="s">
        <v>1560</v>
      </c>
      <c r="P390" s="40" t="s">
        <v>1561</v>
      </c>
      <c r="Q390" s="40" t="s">
        <v>1561</v>
      </c>
      <c r="R390" s="40" t="s">
        <v>402</v>
      </c>
      <c r="S390" s="40" t="s">
        <v>403</v>
      </c>
      <c r="T390" s="40" t="s">
        <v>612</v>
      </c>
      <c r="U390" s="40" t="s">
        <v>613</v>
      </c>
    </row>
    <row r="391" spans="1:21" ht="17.149999999999999" customHeight="1" x14ac:dyDescent="0.35">
      <c r="A391" s="40" t="s">
        <v>388</v>
      </c>
      <c r="B391" s="40" t="s">
        <v>389</v>
      </c>
      <c r="C391" s="40" t="s">
        <v>1172</v>
      </c>
      <c r="D391" s="40" t="s">
        <v>1173</v>
      </c>
      <c r="E391" s="40" t="s">
        <v>1174</v>
      </c>
      <c r="F391" s="40" t="s">
        <v>1175</v>
      </c>
      <c r="G391" s="40" t="s">
        <v>396</v>
      </c>
      <c r="H391" s="40" t="s">
        <v>1551</v>
      </c>
      <c r="I391" s="40" t="s">
        <v>50</v>
      </c>
      <c r="J391" s="40" t="s">
        <v>470</v>
      </c>
      <c r="K391" s="40" t="s">
        <v>471</v>
      </c>
      <c r="L391" s="40" t="s">
        <v>472</v>
      </c>
      <c r="M391" s="40" t="s">
        <v>392</v>
      </c>
      <c r="N391" s="40" t="s">
        <v>50</v>
      </c>
      <c r="O391" s="40" t="s">
        <v>473</v>
      </c>
      <c r="P391" s="40" t="s">
        <v>474</v>
      </c>
      <c r="Q391" s="40" t="s">
        <v>475</v>
      </c>
      <c r="R391" s="40" t="s">
        <v>402</v>
      </c>
      <c r="S391" s="40" t="s">
        <v>403</v>
      </c>
      <c r="T391" s="40" t="s">
        <v>612</v>
      </c>
      <c r="U391" s="40" t="s">
        <v>613</v>
      </c>
    </row>
    <row r="392" spans="1:21" ht="17.149999999999999" customHeight="1" x14ac:dyDescent="0.35">
      <c r="A392" s="40" t="s">
        <v>388</v>
      </c>
      <c r="B392" s="40" t="s">
        <v>389</v>
      </c>
      <c r="C392" s="40" t="s">
        <v>1172</v>
      </c>
      <c r="D392" s="40" t="s">
        <v>1173</v>
      </c>
      <c r="E392" s="40" t="s">
        <v>1174</v>
      </c>
      <c r="F392" s="40" t="s">
        <v>1175</v>
      </c>
      <c r="G392" s="40" t="s">
        <v>396</v>
      </c>
      <c r="H392" s="40" t="s">
        <v>1551</v>
      </c>
      <c r="I392" s="40" t="s">
        <v>51</v>
      </c>
      <c r="J392" s="40" t="s">
        <v>476</v>
      </c>
      <c r="K392" s="40" t="s">
        <v>477</v>
      </c>
      <c r="L392" s="40" t="s">
        <v>408</v>
      </c>
      <c r="M392" s="40" t="s">
        <v>392</v>
      </c>
      <c r="N392" s="40" t="s">
        <v>409</v>
      </c>
      <c r="O392" s="40" t="s">
        <v>410</v>
      </c>
      <c r="P392" s="40" t="s">
        <v>478</v>
      </c>
      <c r="Q392" s="40" t="s">
        <v>479</v>
      </c>
      <c r="R392" s="40" t="s">
        <v>402</v>
      </c>
      <c r="S392" s="40" t="s">
        <v>403</v>
      </c>
      <c r="T392" s="40" t="s">
        <v>612</v>
      </c>
      <c r="U392" s="40" t="s">
        <v>613</v>
      </c>
    </row>
    <row r="393" spans="1:21" ht="17.149999999999999" customHeight="1" x14ac:dyDescent="0.35">
      <c r="A393" s="40" t="s">
        <v>388</v>
      </c>
      <c r="B393" s="40" t="s">
        <v>389</v>
      </c>
      <c r="C393" s="40" t="s">
        <v>1172</v>
      </c>
      <c r="D393" s="40" t="s">
        <v>1173</v>
      </c>
      <c r="E393" s="40" t="s">
        <v>1174</v>
      </c>
      <c r="F393" s="40" t="s">
        <v>1175</v>
      </c>
      <c r="G393" s="40" t="s">
        <v>396</v>
      </c>
      <c r="H393" s="40" t="s">
        <v>1551</v>
      </c>
      <c r="I393" s="40" t="s">
        <v>131</v>
      </c>
      <c r="J393" s="40" t="s">
        <v>614</v>
      </c>
      <c r="K393" s="40" t="s">
        <v>615</v>
      </c>
      <c r="L393" s="40" t="s">
        <v>494</v>
      </c>
      <c r="M393" s="40" t="s">
        <v>392</v>
      </c>
      <c r="N393" s="40" t="s">
        <v>100</v>
      </c>
      <c r="O393" s="40" t="s">
        <v>495</v>
      </c>
      <c r="P393" s="40" t="s">
        <v>616</v>
      </c>
      <c r="Q393" s="40" t="s">
        <v>617</v>
      </c>
      <c r="R393" s="40" t="s">
        <v>402</v>
      </c>
      <c r="S393" s="40" t="s">
        <v>403</v>
      </c>
      <c r="T393" s="40" t="s">
        <v>612</v>
      </c>
      <c r="U393" s="40" t="s">
        <v>613</v>
      </c>
    </row>
    <row r="394" spans="1:21" ht="17.149999999999999" customHeight="1" x14ac:dyDescent="0.35">
      <c r="A394" s="40" t="s">
        <v>388</v>
      </c>
      <c r="B394" s="40" t="s">
        <v>389</v>
      </c>
      <c r="C394" s="40" t="s">
        <v>1172</v>
      </c>
      <c r="D394" s="40" t="s">
        <v>1173</v>
      </c>
      <c r="E394" s="40" t="s">
        <v>1174</v>
      </c>
      <c r="F394" s="40" t="s">
        <v>1175</v>
      </c>
      <c r="G394" s="40" t="s">
        <v>396</v>
      </c>
      <c r="H394" s="40" t="s">
        <v>1551</v>
      </c>
      <c r="I394" s="40" t="s">
        <v>129</v>
      </c>
      <c r="J394" s="40" t="s">
        <v>492</v>
      </c>
      <c r="K394" s="40" t="s">
        <v>493</v>
      </c>
      <c r="L394" s="40" t="s">
        <v>494</v>
      </c>
      <c r="M394" s="40" t="s">
        <v>392</v>
      </c>
      <c r="N394" s="40" t="s">
        <v>100</v>
      </c>
      <c r="O394" s="40" t="s">
        <v>495</v>
      </c>
      <c r="P394" s="40" t="s">
        <v>97</v>
      </c>
      <c r="Q394" s="40" t="s">
        <v>496</v>
      </c>
      <c r="R394" s="40" t="s">
        <v>402</v>
      </c>
      <c r="S394" s="40" t="s">
        <v>403</v>
      </c>
      <c r="T394" s="40" t="s">
        <v>612</v>
      </c>
      <c r="U394" s="40" t="s">
        <v>613</v>
      </c>
    </row>
    <row r="395" spans="1:21" ht="17.149999999999999" customHeight="1" x14ac:dyDescent="0.35">
      <c r="A395" s="40" t="s">
        <v>388</v>
      </c>
      <c r="B395" s="40" t="s">
        <v>389</v>
      </c>
      <c r="C395" s="40" t="s">
        <v>1172</v>
      </c>
      <c r="D395" s="40" t="s">
        <v>1173</v>
      </c>
      <c r="E395" s="40" t="s">
        <v>1174</v>
      </c>
      <c r="F395" s="40" t="s">
        <v>1175</v>
      </c>
      <c r="G395" s="40" t="s">
        <v>396</v>
      </c>
      <c r="H395" s="40" t="s">
        <v>1551</v>
      </c>
      <c r="I395" s="40" t="s">
        <v>98</v>
      </c>
      <c r="J395" s="40" t="s">
        <v>497</v>
      </c>
      <c r="K395" s="40" t="s">
        <v>498</v>
      </c>
      <c r="L395" s="40" t="s">
        <v>499</v>
      </c>
      <c r="M395" s="40" t="s">
        <v>392</v>
      </c>
      <c r="N395" s="40" t="s">
        <v>98</v>
      </c>
      <c r="O395" s="40" t="s">
        <v>500</v>
      </c>
      <c r="P395" s="40" t="s">
        <v>501</v>
      </c>
      <c r="Q395" s="40" t="s">
        <v>502</v>
      </c>
      <c r="R395" s="40" t="s">
        <v>402</v>
      </c>
      <c r="S395" s="40" t="s">
        <v>403</v>
      </c>
      <c r="T395" s="40" t="s">
        <v>612</v>
      </c>
      <c r="U395" s="40" t="s">
        <v>613</v>
      </c>
    </row>
    <row r="396" spans="1:21" ht="17.149999999999999" customHeight="1" x14ac:dyDescent="0.35">
      <c r="A396" s="40" t="s">
        <v>388</v>
      </c>
      <c r="B396" s="40" t="s">
        <v>389</v>
      </c>
      <c r="C396" s="40" t="s">
        <v>1172</v>
      </c>
      <c r="D396" s="40" t="s">
        <v>1173</v>
      </c>
      <c r="E396" s="40" t="s">
        <v>1174</v>
      </c>
      <c r="F396" s="40" t="s">
        <v>1175</v>
      </c>
      <c r="G396" s="40" t="s">
        <v>396</v>
      </c>
      <c r="H396" s="40" t="s">
        <v>1551</v>
      </c>
      <c r="I396" s="40" t="s">
        <v>446</v>
      </c>
      <c r="J396" s="40" t="s">
        <v>447</v>
      </c>
      <c r="K396" s="40" t="s">
        <v>448</v>
      </c>
      <c r="L396" s="40" t="s">
        <v>449</v>
      </c>
      <c r="M396" s="40" t="s">
        <v>405</v>
      </c>
      <c r="N396" s="40" t="s">
        <v>102</v>
      </c>
      <c r="O396" s="40" t="s">
        <v>450</v>
      </c>
      <c r="P396" s="40" t="s">
        <v>451</v>
      </c>
      <c r="Q396" s="40" t="s">
        <v>452</v>
      </c>
      <c r="R396" s="40" t="s">
        <v>402</v>
      </c>
      <c r="S396" s="40" t="s">
        <v>403</v>
      </c>
      <c r="T396" s="40" t="s">
        <v>612</v>
      </c>
      <c r="U396" s="40" t="s">
        <v>613</v>
      </c>
    </row>
    <row r="397" spans="1:21" ht="17.149999999999999" customHeight="1" x14ac:dyDescent="0.35">
      <c r="A397" s="40" t="s">
        <v>388</v>
      </c>
      <c r="B397" s="40" t="s">
        <v>389</v>
      </c>
      <c r="C397" s="40" t="s">
        <v>1172</v>
      </c>
      <c r="D397" s="40" t="s">
        <v>1173</v>
      </c>
      <c r="E397" s="40" t="s">
        <v>1174</v>
      </c>
      <c r="F397" s="40" t="s">
        <v>1175</v>
      </c>
      <c r="G397" s="40" t="s">
        <v>396</v>
      </c>
      <c r="H397" s="40" t="s">
        <v>1551</v>
      </c>
      <c r="I397" s="40" t="s">
        <v>107</v>
      </c>
      <c r="J397" s="40" t="s">
        <v>530</v>
      </c>
      <c r="K397" s="40" t="s">
        <v>531</v>
      </c>
      <c r="L397" s="40" t="s">
        <v>532</v>
      </c>
      <c r="M397" s="40" t="s">
        <v>392</v>
      </c>
      <c r="N397" s="40" t="s">
        <v>107</v>
      </c>
      <c r="O397" s="40" t="s">
        <v>533</v>
      </c>
      <c r="P397" s="40" t="s">
        <v>534</v>
      </c>
      <c r="Q397" s="40" t="s">
        <v>535</v>
      </c>
      <c r="R397" s="40" t="s">
        <v>402</v>
      </c>
      <c r="S397" s="40" t="s">
        <v>403</v>
      </c>
      <c r="T397" s="40" t="s">
        <v>612</v>
      </c>
      <c r="U397" s="40" t="s">
        <v>613</v>
      </c>
    </row>
    <row r="398" spans="1:21" ht="17.149999999999999" customHeight="1" x14ac:dyDescent="0.35">
      <c r="A398" s="40" t="s">
        <v>388</v>
      </c>
      <c r="B398" s="40" t="s">
        <v>389</v>
      </c>
      <c r="C398" s="40" t="s">
        <v>1172</v>
      </c>
      <c r="D398" s="40" t="s">
        <v>1173</v>
      </c>
      <c r="E398" s="40" t="s">
        <v>1174</v>
      </c>
      <c r="F398" s="40" t="s">
        <v>1175</v>
      </c>
      <c r="G398" s="40" t="s">
        <v>418</v>
      </c>
      <c r="H398" s="40" t="s">
        <v>1552</v>
      </c>
      <c r="I398" s="40" t="s">
        <v>543</v>
      </c>
      <c r="J398" s="40" t="s">
        <v>18</v>
      </c>
      <c r="K398" s="40" t="s">
        <v>544</v>
      </c>
      <c r="L398" s="40" t="s">
        <v>545</v>
      </c>
      <c r="M398" s="40" t="s">
        <v>405</v>
      </c>
      <c r="N398" s="40" t="s">
        <v>7</v>
      </c>
      <c r="O398" s="40" t="s">
        <v>546</v>
      </c>
      <c r="P398" s="40" t="s">
        <v>547</v>
      </c>
      <c r="Q398" s="40" t="s">
        <v>548</v>
      </c>
      <c r="R398" s="40" t="s">
        <v>402</v>
      </c>
      <c r="S398" s="40" t="s">
        <v>403</v>
      </c>
      <c r="T398" s="40" t="s">
        <v>612</v>
      </c>
      <c r="U398" s="40" t="s">
        <v>613</v>
      </c>
    </row>
    <row r="399" spans="1:21" ht="17.149999999999999" customHeight="1" x14ac:dyDescent="0.35">
      <c r="A399" s="40" t="s">
        <v>388</v>
      </c>
      <c r="B399" s="40" t="s">
        <v>389</v>
      </c>
      <c r="C399" s="40" t="s">
        <v>1172</v>
      </c>
      <c r="D399" s="40" t="s">
        <v>1173</v>
      </c>
      <c r="E399" s="40" t="s">
        <v>1174</v>
      </c>
      <c r="F399" s="40" t="s">
        <v>1175</v>
      </c>
      <c r="G399" s="40" t="s">
        <v>418</v>
      </c>
      <c r="H399" s="40" t="s">
        <v>1552</v>
      </c>
      <c r="I399" s="40" t="s">
        <v>37</v>
      </c>
      <c r="J399" s="40" t="s">
        <v>419</v>
      </c>
      <c r="K399" s="40" t="s">
        <v>420</v>
      </c>
      <c r="L399" s="40" t="s">
        <v>421</v>
      </c>
      <c r="M399" s="40" t="s">
        <v>405</v>
      </c>
      <c r="N399" s="40" t="s">
        <v>67</v>
      </c>
      <c r="O399" s="40" t="s">
        <v>422</v>
      </c>
      <c r="P399" s="40" t="s">
        <v>423</v>
      </c>
      <c r="Q399" s="40" t="s">
        <v>424</v>
      </c>
      <c r="R399" s="40" t="s">
        <v>402</v>
      </c>
      <c r="S399" s="40" t="s">
        <v>403</v>
      </c>
      <c r="T399" s="40" t="s">
        <v>612</v>
      </c>
      <c r="U399" s="40" t="s">
        <v>613</v>
      </c>
    </row>
    <row r="400" spans="1:21" ht="17.149999999999999" customHeight="1" x14ac:dyDescent="0.35">
      <c r="A400" s="40" t="s">
        <v>388</v>
      </c>
      <c r="B400" s="40" t="s">
        <v>389</v>
      </c>
      <c r="C400" s="40" t="s">
        <v>1172</v>
      </c>
      <c r="D400" s="40" t="s">
        <v>1173</v>
      </c>
      <c r="E400" s="40" t="s">
        <v>1174</v>
      </c>
      <c r="F400" s="40" t="s">
        <v>1175</v>
      </c>
      <c r="G400" s="40" t="s">
        <v>418</v>
      </c>
      <c r="H400" s="40" t="s">
        <v>1552</v>
      </c>
      <c r="I400" s="40" t="s">
        <v>43</v>
      </c>
      <c r="J400" s="40" t="s">
        <v>549</v>
      </c>
      <c r="K400" s="40" t="s">
        <v>550</v>
      </c>
      <c r="L400" s="40" t="s">
        <v>551</v>
      </c>
      <c r="M400" s="40" t="s">
        <v>405</v>
      </c>
      <c r="N400" s="40" t="s">
        <v>70</v>
      </c>
      <c r="O400" s="40" t="s">
        <v>552</v>
      </c>
      <c r="P400" s="40" t="s">
        <v>553</v>
      </c>
      <c r="Q400" s="40" t="s">
        <v>554</v>
      </c>
      <c r="R400" s="40" t="s">
        <v>402</v>
      </c>
      <c r="S400" s="40" t="s">
        <v>403</v>
      </c>
      <c r="T400" s="40" t="s">
        <v>612</v>
      </c>
      <c r="U400" s="40" t="s">
        <v>613</v>
      </c>
    </row>
    <row r="401" spans="1:21" ht="17.149999999999999" customHeight="1" x14ac:dyDescent="0.35">
      <c r="A401" s="40" t="s">
        <v>388</v>
      </c>
      <c r="B401" s="40" t="s">
        <v>389</v>
      </c>
      <c r="C401" s="40" t="s">
        <v>1172</v>
      </c>
      <c r="D401" s="40" t="s">
        <v>1173</v>
      </c>
      <c r="E401" s="40" t="s">
        <v>1174</v>
      </c>
      <c r="F401" s="40" t="s">
        <v>1175</v>
      </c>
      <c r="G401" s="40" t="s">
        <v>425</v>
      </c>
      <c r="H401" s="40" t="s">
        <v>1553</v>
      </c>
      <c r="I401" s="40" t="s">
        <v>426</v>
      </c>
      <c r="J401" s="40" t="s">
        <v>427</v>
      </c>
      <c r="K401" s="40" t="s">
        <v>428</v>
      </c>
      <c r="L401" s="40" t="s">
        <v>429</v>
      </c>
      <c r="M401" s="40" t="s">
        <v>392</v>
      </c>
      <c r="N401" s="40" t="s">
        <v>146</v>
      </c>
      <c r="O401" s="40" t="s">
        <v>430</v>
      </c>
      <c r="P401" s="40" t="s">
        <v>431</v>
      </c>
      <c r="Q401" s="40" t="s">
        <v>432</v>
      </c>
      <c r="R401" s="40" t="s">
        <v>402</v>
      </c>
      <c r="S401" s="40" t="s">
        <v>403</v>
      </c>
      <c r="T401" s="40" t="s">
        <v>612</v>
      </c>
      <c r="U401" s="40" t="s">
        <v>613</v>
      </c>
    </row>
    <row r="402" spans="1:21" ht="17.149999999999999" customHeight="1" x14ac:dyDescent="0.35">
      <c r="A402" s="40" t="s">
        <v>388</v>
      </c>
      <c r="B402" s="40" t="s">
        <v>389</v>
      </c>
      <c r="C402" s="40" t="s">
        <v>1172</v>
      </c>
      <c r="D402" s="40" t="s">
        <v>1173</v>
      </c>
      <c r="E402" s="40" t="s">
        <v>1174</v>
      </c>
      <c r="F402" s="40" t="s">
        <v>1175</v>
      </c>
      <c r="G402" s="40" t="s">
        <v>425</v>
      </c>
      <c r="H402" s="40" t="s">
        <v>1553</v>
      </c>
      <c r="I402" s="40" t="s">
        <v>596</v>
      </c>
      <c r="J402" s="40" t="s">
        <v>597</v>
      </c>
      <c r="K402" s="40" t="s">
        <v>598</v>
      </c>
      <c r="L402" s="40" t="s">
        <v>599</v>
      </c>
      <c r="M402" s="40" t="s">
        <v>392</v>
      </c>
      <c r="N402" s="40" t="s">
        <v>148</v>
      </c>
      <c r="O402" s="40" t="s">
        <v>600</v>
      </c>
      <c r="P402" s="40" t="s">
        <v>601</v>
      </c>
      <c r="Q402" s="40" t="s">
        <v>602</v>
      </c>
      <c r="R402" s="40" t="s">
        <v>402</v>
      </c>
      <c r="S402" s="40" t="s">
        <v>403</v>
      </c>
      <c r="T402" s="40" t="s">
        <v>612</v>
      </c>
      <c r="U402" s="40" t="s">
        <v>613</v>
      </c>
    </row>
    <row r="403" spans="1:21" ht="17.149999999999999" customHeight="1" x14ac:dyDescent="0.35">
      <c r="A403" s="40" t="s">
        <v>388</v>
      </c>
      <c r="B403" s="40" t="s">
        <v>389</v>
      </c>
      <c r="C403" s="40" t="s">
        <v>929</v>
      </c>
      <c r="D403" s="40" t="s">
        <v>930</v>
      </c>
      <c r="E403" s="40" t="s">
        <v>1176</v>
      </c>
      <c r="F403" s="40" t="s">
        <v>1153</v>
      </c>
      <c r="G403" s="40" t="s">
        <v>396</v>
      </c>
      <c r="H403" s="40" t="s">
        <v>1551</v>
      </c>
      <c r="I403" s="40" t="s">
        <v>51</v>
      </c>
      <c r="J403" s="40" t="s">
        <v>476</v>
      </c>
      <c r="K403" s="40" t="s">
        <v>477</v>
      </c>
      <c r="L403" s="40" t="s">
        <v>408</v>
      </c>
      <c r="M403" s="40" t="s">
        <v>392</v>
      </c>
      <c r="N403" s="40" t="s">
        <v>409</v>
      </c>
      <c r="O403" s="40" t="s">
        <v>410</v>
      </c>
      <c r="P403" s="40" t="s">
        <v>478</v>
      </c>
      <c r="Q403" s="40" t="s">
        <v>479</v>
      </c>
      <c r="R403" s="40" t="s">
        <v>402</v>
      </c>
      <c r="S403" s="40" t="s">
        <v>403</v>
      </c>
      <c r="T403" s="40" t="s">
        <v>853</v>
      </c>
      <c r="U403" s="40" t="s">
        <v>854</v>
      </c>
    </row>
    <row r="404" spans="1:21" ht="17.149999999999999" customHeight="1" x14ac:dyDescent="0.35">
      <c r="A404" s="40" t="s">
        <v>388</v>
      </c>
      <c r="B404" s="40" t="s">
        <v>389</v>
      </c>
      <c r="C404" s="40" t="s">
        <v>929</v>
      </c>
      <c r="D404" s="40" t="s">
        <v>930</v>
      </c>
      <c r="E404" s="40" t="s">
        <v>1176</v>
      </c>
      <c r="F404" s="40" t="s">
        <v>1153</v>
      </c>
      <c r="G404" s="40" t="s">
        <v>396</v>
      </c>
      <c r="H404" s="40" t="s">
        <v>1551</v>
      </c>
      <c r="I404" s="40" t="s">
        <v>131</v>
      </c>
      <c r="J404" s="40" t="s">
        <v>614</v>
      </c>
      <c r="K404" s="40" t="s">
        <v>615</v>
      </c>
      <c r="L404" s="40" t="s">
        <v>494</v>
      </c>
      <c r="M404" s="40" t="s">
        <v>392</v>
      </c>
      <c r="N404" s="40" t="s">
        <v>100</v>
      </c>
      <c r="O404" s="40" t="s">
        <v>495</v>
      </c>
      <c r="P404" s="40" t="s">
        <v>616</v>
      </c>
      <c r="Q404" s="40" t="s">
        <v>617</v>
      </c>
      <c r="R404" s="40" t="s">
        <v>402</v>
      </c>
      <c r="S404" s="40" t="s">
        <v>403</v>
      </c>
      <c r="T404" s="40" t="s">
        <v>853</v>
      </c>
      <c r="U404" s="40" t="s">
        <v>854</v>
      </c>
    </row>
    <row r="405" spans="1:21" ht="17.149999999999999" customHeight="1" x14ac:dyDescent="0.35">
      <c r="A405" s="40" t="s">
        <v>388</v>
      </c>
      <c r="B405" s="40" t="s">
        <v>389</v>
      </c>
      <c r="C405" s="40" t="s">
        <v>929</v>
      </c>
      <c r="D405" s="40" t="s">
        <v>930</v>
      </c>
      <c r="E405" s="40" t="s">
        <v>1176</v>
      </c>
      <c r="F405" s="40" t="s">
        <v>1153</v>
      </c>
      <c r="G405" s="40" t="s">
        <v>396</v>
      </c>
      <c r="H405" s="40" t="s">
        <v>1551</v>
      </c>
      <c r="I405" s="40" t="s">
        <v>98</v>
      </c>
      <c r="J405" s="40" t="s">
        <v>497</v>
      </c>
      <c r="K405" s="40" t="s">
        <v>498</v>
      </c>
      <c r="L405" s="40" t="s">
        <v>499</v>
      </c>
      <c r="M405" s="40" t="s">
        <v>392</v>
      </c>
      <c r="N405" s="40" t="s">
        <v>98</v>
      </c>
      <c r="O405" s="40" t="s">
        <v>500</v>
      </c>
      <c r="P405" s="40" t="s">
        <v>501</v>
      </c>
      <c r="Q405" s="40" t="s">
        <v>502</v>
      </c>
      <c r="R405" s="40" t="s">
        <v>402</v>
      </c>
      <c r="S405" s="40" t="s">
        <v>403</v>
      </c>
      <c r="T405" s="40" t="s">
        <v>853</v>
      </c>
      <c r="U405" s="40" t="s">
        <v>854</v>
      </c>
    </row>
    <row r="406" spans="1:21" ht="17.149999999999999" customHeight="1" x14ac:dyDescent="0.35">
      <c r="A406" s="40" t="s">
        <v>388</v>
      </c>
      <c r="B406" s="40" t="s">
        <v>389</v>
      </c>
      <c r="C406" s="40" t="s">
        <v>929</v>
      </c>
      <c r="D406" s="40" t="s">
        <v>930</v>
      </c>
      <c r="E406" s="40" t="s">
        <v>1176</v>
      </c>
      <c r="F406" s="40" t="s">
        <v>1153</v>
      </c>
      <c r="G406" s="40" t="s">
        <v>396</v>
      </c>
      <c r="H406" s="40" t="s">
        <v>1551</v>
      </c>
      <c r="I406" s="40" t="s">
        <v>592</v>
      </c>
      <c r="J406" s="40" t="s">
        <v>593</v>
      </c>
      <c r="K406" s="40" t="s">
        <v>594</v>
      </c>
      <c r="L406" s="40" t="s">
        <v>456</v>
      </c>
      <c r="M406" s="40" t="s">
        <v>405</v>
      </c>
      <c r="N406" s="40" t="s">
        <v>103</v>
      </c>
      <c r="O406" s="40" t="s">
        <v>457</v>
      </c>
      <c r="P406" s="40" t="s">
        <v>109</v>
      </c>
      <c r="Q406" s="40" t="s">
        <v>595</v>
      </c>
      <c r="R406" s="40" t="s">
        <v>402</v>
      </c>
      <c r="S406" s="40" t="s">
        <v>403</v>
      </c>
      <c r="T406" s="40" t="s">
        <v>853</v>
      </c>
      <c r="U406" s="40" t="s">
        <v>854</v>
      </c>
    </row>
    <row r="407" spans="1:21" ht="17.149999999999999" customHeight="1" x14ac:dyDescent="0.35">
      <c r="A407" s="40" t="s">
        <v>388</v>
      </c>
      <c r="B407" s="40" t="s">
        <v>389</v>
      </c>
      <c r="C407" s="40" t="s">
        <v>929</v>
      </c>
      <c r="D407" s="40" t="s">
        <v>930</v>
      </c>
      <c r="E407" s="40" t="s">
        <v>1176</v>
      </c>
      <c r="F407" s="40" t="s">
        <v>1153</v>
      </c>
      <c r="G407" s="40" t="s">
        <v>396</v>
      </c>
      <c r="H407" s="40" t="s">
        <v>1551</v>
      </c>
      <c r="I407" s="40" t="s">
        <v>107</v>
      </c>
      <c r="J407" s="40" t="s">
        <v>530</v>
      </c>
      <c r="K407" s="40" t="s">
        <v>531</v>
      </c>
      <c r="L407" s="40" t="s">
        <v>532</v>
      </c>
      <c r="M407" s="40" t="s">
        <v>392</v>
      </c>
      <c r="N407" s="40" t="s">
        <v>107</v>
      </c>
      <c r="O407" s="40" t="s">
        <v>533</v>
      </c>
      <c r="P407" s="40" t="s">
        <v>534</v>
      </c>
      <c r="Q407" s="40" t="s">
        <v>535</v>
      </c>
      <c r="R407" s="40" t="s">
        <v>402</v>
      </c>
      <c r="S407" s="40" t="s">
        <v>403</v>
      </c>
      <c r="T407" s="40" t="s">
        <v>853</v>
      </c>
      <c r="U407" s="40" t="s">
        <v>854</v>
      </c>
    </row>
    <row r="408" spans="1:21" ht="17.149999999999999" customHeight="1" x14ac:dyDescent="0.35">
      <c r="A408" s="40" t="s">
        <v>388</v>
      </c>
      <c r="B408" s="40" t="s">
        <v>389</v>
      </c>
      <c r="C408" s="40" t="s">
        <v>929</v>
      </c>
      <c r="D408" s="40" t="s">
        <v>930</v>
      </c>
      <c r="E408" s="40" t="s">
        <v>1176</v>
      </c>
      <c r="F408" s="40" t="s">
        <v>1153</v>
      </c>
      <c r="G408" s="40" t="s">
        <v>396</v>
      </c>
      <c r="H408" s="40" t="s">
        <v>1551</v>
      </c>
      <c r="I408" s="40" t="s">
        <v>127</v>
      </c>
      <c r="J408" s="40" t="s">
        <v>1012</v>
      </c>
      <c r="K408" s="40" t="s">
        <v>1013</v>
      </c>
      <c r="L408" s="40" t="s">
        <v>1014</v>
      </c>
      <c r="M408" s="40" t="s">
        <v>1587</v>
      </c>
      <c r="N408" s="40" t="s">
        <v>127</v>
      </c>
      <c r="O408" s="40" t="s">
        <v>1015</v>
      </c>
      <c r="P408" s="40" t="s">
        <v>1016</v>
      </c>
      <c r="Q408" s="40" t="s">
        <v>1017</v>
      </c>
      <c r="R408" s="40" t="s">
        <v>402</v>
      </c>
      <c r="S408" s="40" t="s">
        <v>403</v>
      </c>
      <c r="T408" s="40" t="s">
        <v>853</v>
      </c>
      <c r="U408" s="40" t="s">
        <v>854</v>
      </c>
    </row>
    <row r="409" spans="1:21" ht="17.149999999999999" customHeight="1" x14ac:dyDescent="0.35">
      <c r="A409" s="40" t="s">
        <v>388</v>
      </c>
      <c r="B409" s="40" t="s">
        <v>389</v>
      </c>
      <c r="C409" s="40" t="s">
        <v>929</v>
      </c>
      <c r="D409" s="40" t="s">
        <v>930</v>
      </c>
      <c r="E409" s="40" t="s">
        <v>1176</v>
      </c>
      <c r="F409" s="40" t="s">
        <v>1153</v>
      </c>
      <c r="G409" s="40" t="s">
        <v>418</v>
      </c>
      <c r="H409" s="40" t="s">
        <v>1552</v>
      </c>
      <c r="I409" s="40" t="s">
        <v>45</v>
      </c>
      <c r="J409" s="40" t="s">
        <v>844</v>
      </c>
      <c r="K409" s="40" t="s">
        <v>845</v>
      </c>
      <c r="L409" s="40" t="s">
        <v>846</v>
      </c>
      <c r="M409" s="40" t="s">
        <v>405</v>
      </c>
      <c r="N409" s="40" t="s">
        <v>72</v>
      </c>
      <c r="O409" s="40" t="s">
        <v>847</v>
      </c>
      <c r="P409" s="40" t="s">
        <v>848</v>
      </c>
      <c r="Q409" s="40" t="s">
        <v>849</v>
      </c>
      <c r="R409" s="40" t="s">
        <v>402</v>
      </c>
      <c r="S409" s="40" t="s">
        <v>403</v>
      </c>
      <c r="T409" s="40" t="s">
        <v>853</v>
      </c>
      <c r="U409" s="40" t="s">
        <v>854</v>
      </c>
    </row>
    <row r="410" spans="1:21" ht="17.149999999999999" customHeight="1" x14ac:dyDescent="0.35">
      <c r="A410" s="40" t="s">
        <v>388</v>
      </c>
      <c r="B410" s="40" t="s">
        <v>389</v>
      </c>
      <c r="C410" s="40" t="s">
        <v>929</v>
      </c>
      <c r="D410" s="40" t="s">
        <v>930</v>
      </c>
      <c r="E410" s="40" t="s">
        <v>1176</v>
      </c>
      <c r="F410" s="40" t="s">
        <v>1153</v>
      </c>
      <c r="G410" s="40" t="s">
        <v>418</v>
      </c>
      <c r="H410" s="40" t="s">
        <v>1552</v>
      </c>
      <c r="I410" s="40" t="s">
        <v>850</v>
      </c>
      <c r="J410" s="40" t="s">
        <v>844</v>
      </c>
      <c r="K410" s="40" t="s">
        <v>845</v>
      </c>
      <c r="L410" s="40" t="s">
        <v>846</v>
      </c>
      <c r="M410" s="40" t="s">
        <v>405</v>
      </c>
      <c r="N410" s="40" t="s">
        <v>72</v>
      </c>
      <c r="O410" s="40" t="s">
        <v>847</v>
      </c>
      <c r="P410" s="40" t="s">
        <v>848</v>
      </c>
      <c r="Q410" s="40" t="s">
        <v>849</v>
      </c>
      <c r="R410" s="40" t="s">
        <v>402</v>
      </c>
      <c r="S410" s="40" t="s">
        <v>403</v>
      </c>
      <c r="T410" s="40" t="s">
        <v>853</v>
      </c>
      <c r="U410" s="40" t="s">
        <v>854</v>
      </c>
    </row>
    <row r="411" spans="1:21" ht="17.149999999999999" customHeight="1" x14ac:dyDescent="0.35">
      <c r="A411" s="40" t="s">
        <v>388</v>
      </c>
      <c r="B411" s="40" t="s">
        <v>389</v>
      </c>
      <c r="C411" s="40" t="s">
        <v>929</v>
      </c>
      <c r="D411" s="40" t="s">
        <v>930</v>
      </c>
      <c r="E411" s="40" t="s">
        <v>1176</v>
      </c>
      <c r="F411" s="40" t="s">
        <v>1153</v>
      </c>
      <c r="G411" s="40" t="s">
        <v>425</v>
      </c>
      <c r="H411" s="40" t="s">
        <v>1553</v>
      </c>
      <c r="I411" s="40" t="s">
        <v>426</v>
      </c>
      <c r="J411" s="40" t="s">
        <v>427</v>
      </c>
      <c r="K411" s="40" t="s">
        <v>428</v>
      </c>
      <c r="L411" s="40" t="s">
        <v>429</v>
      </c>
      <c r="M411" s="40" t="s">
        <v>392</v>
      </c>
      <c r="N411" s="40" t="s">
        <v>146</v>
      </c>
      <c r="O411" s="40" t="s">
        <v>430</v>
      </c>
      <c r="P411" s="40" t="s">
        <v>431</v>
      </c>
      <c r="Q411" s="40" t="s">
        <v>432</v>
      </c>
      <c r="R411" s="40" t="s">
        <v>402</v>
      </c>
      <c r="S411" s="40" t="s">
        <v>403</v>
      </c>
      <c r="T411" s="40" t="s">
        <v>853</v>
      </c>
      <c r="U411" s="40" t="s">
        <v>854</v>
      </c>
    </row>
    <row r="412" spans="1:21" ht="17.149999999999999" customHeight="1" x14ac:dyDescent="0.35">
      <c r="A412" s="40" t="s">
        <v>388</v>
      </c>
      <c r="B412" s="40" t="s">
        <v>389</v>
      </c>
      <c r="C412" s="40" t="s">
        <v>929</v>
      </c>
      <c r="D412" s="40" t="s">
        <v>930</v>
      </c>
      <c r="E412" s="40" t="s">
        <v>1176</v>
      </c>
      <c r="F412" s="40" t="s">
        <v>1153</v>
      </c>
      <c r="G412" s="40" t="s">
        <v>425</v>
      </c>
      <c r="H412" s="40" t="s">
        <v>1553</v>
      </c>
      <c r="I412" s="40" t="s">
        <v>596</v>
      </c>
      <c r="J412" s="40" t="s">
        <v>597</v>
      </c>
      <c r="K412" s="40" t="s">
        <v>598</v>
      </c>
      <c r="L412" s="40" t="s">
        <v>599</v>
      </c>
      <c r="M412" s="40" t="s">
        <v>392</v>
      </c>
      <c r="N412" s="40" t="s">
        <v>148</v>
      </c>
      <c r="O412" s="40" t="s">
        <v>600</v>
      </c>
      <c r="P412" s="40" t="s">
        <v>601</v>
      </c>
      <c r="Q412" s="40" t="s">
        <v>602</v>
      </c>
      <c r="R412" s="40" t="s">
        <v>402</v>
      </c>
      <c r="S412" s="40" t="s">
        <v>403</v>
      </c>
      <c r="T412" s="40" t="s">
        <v>853</v>
      </c>
      <c r="U412" s="40" t="s">
        <v>854</v>
      </c>
    </row>
    <row r="413" spans="1:21" ht="17.149999999999999" customHeight="1" x14ac:dyDescent="0.35">
      <c r="A413" s="40" t="s">
        <v>388</v>
      </c>
      <c r="B413" s="40" t="s">
        <v>389</v>
      </c>
      <c r="C413" s="40" t="s">
        <v>1177</v>
      </c>
      <c r="D413" s="40" t="s">
        <v>1178</v>
      </c>
      <c r="E413" s="40" t="s">
        <v>1179</v>
      </c>
      <c r="F413" s="40" t="s">
        <v>1151</v>
      </c>
      <c r="G413" s="40" t="s">
        <v>669</v>
      </c>
      <c r="H413" s="40" t="s">
        <v>1562</v>
      </c>
      <c r="I413" s="40" t="s">
        <v>670</v>
      </c>
      <c r="J413" s="40" t="s">
        <v>671</v>
      </c>
      <c r="K413" s="40" t="s">
        <v>672</v>
      </c>
      <c r="L413" s="40" t="s">
        <v>673</v>
      </c>
      <c r="M413" s="40" t="s">
        <v>395</v>
      </c>
      <c r="N413" s="40" t="s">
        <v>114</v>
      </c>
      <c r="O413" s="40" t="s">
        <v>674</v>
      </c>
      <c r="P413" s="40" t="s">
        <v>675</v>
      </c>
      <c r="Q413" s="40" t="s">
        <v>676</v>
      </c>
      <c r="R413" s="40" t="s">
        <v>402</v>
      </c>
      <c r="S413" s="40" t="s">
        <v>403</v>
      </c>
      <c r="T413" s="40" t="s">
        <v>612</v>
      </c>
      <c r="U413" s="40" t="s">
        <v>613</v>
      </c>
    </row>
    <row r="414" spans="1:21" ht="17.149999999999999" customHeight="1" x14ac:dyDescent="0.35">
      <c r="A414" s="40" t="s">
        <v>388</v>
      </c>
      <c r="B414" s="40" t="s">
        <v>389</v>
      </c>
      <c r="C414" s="40" t="s">
        <v>1177</v>
      </c>
      <c r="D414" s="40" t="s">
        <v>1178</v>
      </c>
      <c r="E414" s="40" t="s">
        <v>1179</v>
      </c>
      <c r="F414" s="40" t="s">
        <v>1151</v>
      </c>
      <c r="G414" s="40" t="s">
        <v>396</v>
      </c>
      <c r="H414" s="40" t="s">
        <v>1551</v>
      </c>
      <c r="I414" s="40" t="s">
        <v>30</v>
      </c>
      <c r="J414" s="40" t="s">
        <v>464</v>
      </c>
      <c r="K414" s="40" t="s">
        <v>465</v>
      </c>
      <c r="L414" s="40" t="s">
        <v>466</v>
      </c>
      <c r="M414" s="40" t="s">
        <v>392</v>
      </c>
      <c r="N414" s="40" t="s">
        <v>30</v>
      </c>
      <c r="O414" s="40" t="s">
        <v>467</v>
      </c>
      <c r="P414" s="40" t="s">
        <v>468</v>
      </c>
      <c r="Q414" s="40" t="s">
        <v>469</v>
      </c>
      <c r="R414" s="40" t="s">
        <v>402</v>
      </c>
      <c r="S414" s="40" t="s">
        <v>403</v>
      </c>
      <c r="T414" s="40" t="s">
        <v>612</v>
      </c>
      <c r="U414" s="40" t="s">
        <v>613</v>
      </c>
    </row>
    <row r="415" spans="1:21" ht="17.149999999999999" customHeight="1" x14ac:dyDescent="0.35">
      <c r="A415" s="40" t="s">
        <v>388</v>
      </c>
      <c r="B415" s="40" t="s">
        <v>389</v>
      </c>
      <c r="C415" s="40" t="s">
        <v>1177</v>
      </c>
      <c r="D415" s="40" t="s">
        <v>1178</v>
      </c>
      <c r="E415" s="40" t="s">
        <v>1179</v>
      </c>
      <c r="F415" s="40" t="s">
        <v>1151</v>
      </c>
      <c r="G415" s="40" t="s">
        <v>396</v>
      </c>
      <c r="H415" s="40" t="s">
        <v>1551</v>
      </c>
      <c r="I415" s="40" t="s">
        <v>50</v>
      </c>
      <c r="J415" s="40" t="s">
        <v>470</v>
      </c>
      <c r="K415" s="40" t="s">
        <v>471</v>
      </c>
      <c r="L415" s="40" t="s">
        <v>472</v>
      </c>
      <c r="M415" s="40" t="s">
        <v>392</v>
      </c>
      <c r="N415" s="40" t="s">
        <v>50</v>
      </c>
      <c r="O415" s="40" t="s">
        <v>473</v>
      </c>
      <c r="P415" s="40" t="s">
        <v>474</v>
      </c>
      <c r="Q415" s="40" t="s">
        <v>475</v>
      </c>
      <c r="R415" s="40" t="s">
        <v>402</v>
      </c>
      <c r="S415" s="40" t="s">
        <v>403</v>
      </c>
      <c r="T415" s="40" t="s">
        <v>612</v>
      </c>
      <c r="U415" s="40" t="s">
        <v>613</v>
      </c>
    </row>
    <row r="416" spans="1:21" ht="17.149999999999999" customHeight="1" x14ac:dyDescent="0.35">
      <c r="A416" s="40" t="s">
        <v>388</v>
      </c>
      <c r="B416" s="40" t="s">
        <v>389</v>
      </c>
      <c r="C416" s="40" t="s">
        <v>1177</v>
      </c>
      <c r="D416" s="40" t="s">
        <v>1178</v>
      </c>
      <c r="E416" s="40" t="s">
        <v>1179</v>
      </c>
      <c r="F416" s="40" t="s">
        <v>1151</v>
      </c>
      <c r="G416" s="40" t="s">
        <v>396</v>
      </c>
      <c r="H416" s="40" t="s">
        <v>1551</v>
      </c>
      <c r="I416" s="40" t="s">
        <v>98</v>
      </c>
      <c r="J416" s="40" t="s">
        <v>497</v>
      </c>
      <c r="K416" s="40" t="s">
        <v>498</v>
      </c>
      <c r="L416" s="40" t="s">
        <v>499</v>
      </c>
      <c r="M416" s="40" t="s">
        <v>392</v>
      </c>
      <c r="N416" s="40" t="s">
        <v>98</v>
      </c>
      <c r="O416" s="40" t="s">
        <v>500</v>
      </c>
      <c r="P416" s="40" t="s">
        <v>501</v>
      </c>
      <c r="Q416" s="40" t="s">
        <v>502</v>
      </c>
      <c r="R416" s="40" t="s">
        <v>402</v>
      </c>
      <c r="S416" s="40" t="s">
        <v>403</v>
      </c>
      <c r="T416" s="40" t="s">
        <v>612</v>
      </c>
      <c r="U416" s="40" t="s">
        <v>613</v>
      </c>
    </row>
    <row r="417" spans="1:21" ht="17.149999999999999" customHeight="1" x14ac:dyDescent="0.35">
      <c r="A417" s="40" t="s">
        <v>388</v>
      </c>
      <c r="B417" s="40" t="s">
        <v>389</v>
      </c>
      <c r="C417" s="40" t="s">
        <v>1177</v>
      </c>
      <c r="D417" s="40" t="s">
        <v>1178</v>
      </c>
      <c r="E417" s="40" t="s">
        <v>1179</v>
      </c>
      <c r="F417" s="40" t="s">
        <v>1151</v>
      </c>
      <c r="G417" s="40" t="s">
        <v>396</v>
      </c>
      <c r="H417" s="40" t="s">
        <v>1551</v>
      </c>
      <c r="I417" s="40" t="s">
        <v>516</v>
      </c>
      <c r="J417" s="40" t="s">
        <v>517</v>
      </c>
      <c r="K417" s="40" t="s">
        <v>518</v>
      </c>
      <c r="L417" s="40" t="s">
        <v>519</v>
      </c>
      <c r="M417" s="40" t="s">
        <v>392</v>
      </c>
      <c r="N417" s="40" t="s">
        <v>105</v>
      </c>
      <c r="O417" s="40" t="s">
        <v>520</v>
      </c>
      <c r="P417" s="40" t="s">
        <v>521</v>
      </c>
      <c r="Q417" s="40" t="s">
        <v>522</v>
      </c>
      <c r="R417" s="40" t="s">
        <v>402</v>
      </c>
      <c r="S417" s="40" t="s">
        <v>403</v>
      </c>
      <c r="T417" s="40" t="s">
        <v>612</v>
      </c>
      <c r="U417" s="40" t="s">
        <v>613</v>
      </c>
    </row>
    <row r="418" spans="1:21" ht="17.149999999999999" customHeight="1" x14ac:dyDescent="0.35">
      <c r="A418" s="40" t="s">
        <v>388</v>
      </c>
      <c r="B418" s="40" t="s">
        <v>389</v>
      </c>
      <c r="C418" s="40" t="s">
        <v>1177</v>
      </c>
      <c r="D418" s="40" t="s">
        <v>1178</v>
      </c>
      <c r="E418" s="40" t="s">
        <v>1179</v>
      </c>
      <c r="F418" s="40" t="s">
        <v>1151</v>
      </c>
      <c r="G418" s="40" t="s">
        <v>396</v>
      </c>
      <c r="H418" s="40" t="s">
        <v>1551</v>
      </c>
      <c r="I418" s="40" t="s">
        <v>110</v>
      </c>
      <c r="J418" s="40" t="s">
        <v>618</v>
      </c>
      <c r="K418" s="40" t="s">
        <v>619</v>
      </c>
      <c r="L418" s="40" t="s">
        <v>620</v>
      </c>
      <c r="M418" s="40" t="s">
        <v>405</v>
      </c>
      <c r="N418" s="40" t="s">
        <v>110</v>
      </c>
      <c r="O418" s="40" t="s">
        <v>621</v>
      </c>
      <c r="P418" s="40" t="s">
        <v>622</v>
      </c>
      <c r="Q418" s="40" t="s">
        <v>623</v>
      </c>
      <c r="R418" s="40" t="s">
        <v>402</v>
      </c>
      <c r="S418" s="40" t="s">
        <v>403</v>
      </c>
      <c r="T418" s="40" t="s">
        <v>612</v>
      </c>
      <c r="U418" s="40" t="s">
        <v>613</v>
      </c>
    </row>
    <row r="419" spans="1:21" ht="17.149999999999999" customHeight="1" x14ac:dyDescent="0.35">
      <c r="A419" s="40" t="s">
        <v>388</v>
      </c>
      <c r="B419" s="40" t="s">
        <v>389</v>
      </c>
      <c r="C419" s="40" t="s">
        <v>1177</v>
      </c>
      <c r="D419" s="40" t="s">
        <v>1178</v>
      </c>
      <c r="E419" s="40" t="s">
        <v>1179</v>
      </c>
      <c r="F419" s="40" t="s">
        <v>1151</v>
      </c>
      <c r="G419" s="40" t="s">
        <v>396</v>
      </c>
      <c r="H419" s="40" t="s">
        <v>1551</v>
      </c>
      <c r="I419" s="40" t="s">
        <v>107</v>
      </c>
      <c r="J419" s="40" t="s">
        <v>530</v>
      </c>
      <c r="K419" s="40" t="s">
        <v>531</v>
      </c>
      <c r="L419" s="40" t="s">
        <v>532</v>
      </c>
      <c r="M419" s="40" t="s">
        <v>392</v>
      </c>
      <c r="N419" s="40" t="s">
        <v>107</v>
      </c>
      <c r="O419" s="40" t="s">
        <v>533</v>
      </c>
      <c r="P419" s="40" t="s">
        <v>534</v>
      </c>
      <c r="Q419" s="40" t="s">
        <v>535</v>
      </c>
      <c r="R419" s="40" t="s">
        <v>402</v>
      </c>
      <c r="S419" s="40" t="s">
        <v>403</v>
      </c>
      <c r="T419" s="40" t="s">
        <v>612</v>
      </c>
      <c r="U419" s="40" t="s">
        <v>613</v>
      </c>
    </row>
    <row r="420" spans="1:21" ht="17.149999999999999" customHeight="1" x14ac:dyDescent="0.35">
      <c r="A420" s="40" t="s">
        <v>388</v>
      </c>
      <c r="B420" s="40" t="s">
        <v>389</v>
      </c>
      <c r="C420" s="40" t="s">
        <v>1177</v>
      </c>
      <c r="D420" s="40" t="s">
        <v>1178</v>
      </c>
      <c r="E420" s="40" t="s">
        <v>1179</v>
      </c>
      <c r="F420" s="40" t="s">
        <v>1151</v>
      </c>
      <c r="G420" s="40" t="s">
        <v>418</v>
      </c>
      <c r="H420" s="40" t="s">
        <v>1552</v>
      </c>
      <c r="I420" s="40" t="s">
        <v>43</v>
      </c>
      <c r="J420" s="40" t="s">
        <v>549</v>
      </c>
      <c r="K420" s="40" t="s">
        <v>550</v>
      </c>
      <c r="L420" s="40" t="s">
        <v>551</v>
      </c>
      <c r="M420" s="40" t="s">
        <v>405</v>
      </c>
      <c r="N420" s="40" t="s">
        <v>70</v>
      </c>
      <c r="O420" s="40" t="s">
        <v>552</v>
      </c>
      <c r="P420" s="40" t="s">
        <v>553</v>
      </c>
      <c r="Q420" s="40" t="s">
        <v>554</v>
      </c>
      <c r="R420" s="40" t="s">
        <v>402</v>
      </c>
      <c r="S420" s="40" t="s">
        <v>403</v>
      </c>
      <c r="T420" s="40" t="s">
        <v>612</v>
      </c>
      <c r="U420" s="40" t="s">
        <v>613</v>
      </c>
    </row>
    <row r="421" spans="1:21" ht="17.149999999999999" customHeight="1" x14ac:dyDescent="0.35">
      <c r="A421" s="40" t="s">
        <v>388</v>
      </c>
      <c r="B421" s="40" t="s">
        <v>389</v>
      </c>
      <c r="C421" s="40" t="s">
        <v>1177</v>
      </c>
      <c r="D421" s="40" t="s">
        <v>1178</v>
      </c>
      <c r="E421" s="40" t="s">
        <v>1179</v>
      </c>
      <c r="F421" s="40" t="s">
        <v>1151</v>
      </c>
      <c r="G421" s="40" t="s">
        <v>418</v>
      </c>
      <c r="H421" s="40" t="s">
        <v>1552</v>
      </c>
      <c r="I421" s="40" t="s">
        <v>52</v>
      </c>
      <c r="J421" s="40" t="s">
        <v>555</v>
      </c>
      <c r="K421" s="40" t="s">
        <v>556</v>
      </c>
      <c r="L421" s="40" t="s">
        <v>557</v>
      </c>
      <c r="M421" s="40" t="s">
        <v>405</v>
      </c>
      <c r="N421" s="40" t="s">
        <v>75</v>
      </c>
      <c r="O421" s="40" t="s">
        <v>558</v>
      </c>
      <c r="P421" s="40" t="s">
        <v>559</v>
      </c>
      <c r="Q421" s="40" t="s">
        <v>560</v>
      </c>
      <c r="R421" s="40" t="s">
        <v>402</v>
      </c>
      <c r="S421" s="40" t="s">
        <v>403</v>
      </c>
      <c r="T421" s="40" t="s">
        <v>612</v>
      </c>
      <c r="U421" s="40" t="s">
        <v>613</v>
      </c>
    </row>
    <row r="422" spans="1:21" ht="17.149999999999999" customHeight="1" x14ac:dyDescent="0.35">
      <c r="A422" s="40" t="s">
        <v>388</v>
      </c>
      <c r="B422" s="40" t="s">
        <v>389</v>
      </c>
      <c r="C422" s="40" t="s">
        <v>1177</v>
      </c>
      <c r="D422" s="40" t="s">
        <v>1178</v>
      </c>
      <c r="E422" s="40" t="s">
        <v>1179</v>
      </c>
      <c r="F422" s="40" t="s">
        <v>1151</v>
      </c>
      <c r="G422" s="40" t="s">
        <v>418</v>
      </c>
      <c r="H422" s="40" t="s">
        <v>1552</v>
      </c>
      <c r="I422" s="40" t="s">
        <v>53</v>
      </c>
      <c r="J422" s="40" t="s">
        <v>562</v>
      </c>
      <c r="K422" s="40" t="s">
        <v>563</v>
      </c>
      <c r="L422" s="40" t="s">
        <v>564</v>
      </c>
      <c r="M422" s="40" t="s">
        <v>405</v>
      </c>
      <c r="N422" s="40" t="s">
        <v>76</v>
      </c>
      <c r="O422" s="40" t="s">
        <v>565</v>
      </c>
      <c r="P422" s="40" t="s">
        <v>566</v>
      </c>
      <c r="Q422" s="40" t="s">
        <v>567</v>
      </c>
      <c r="R422" s="40" t="s">
        <v>402</v>
      </c>
      <c r="S422" s="40" t="s">
        <v>403</v>
      </c>
      <c r="T422" s="40" t="s">
        <v>612</v>
      </c>
      <c r="U422" s="40" t="s">
        <v>613</v>
      </c>
    </row>
    <row r="423" spans="1:21" ht="17.149999999999999" customHeight="1" x14ac:dyDescent="0.35">
      <c r="A423" s="40" t="s">
        <v>388</v>
      </c>
      <c r="B423" s="40" t="s">
        <v>389</v>
      </c>
      <c r="C423" s="40" t="s">
        <v>1177</v>
      </c>
      <c r="D423" s="40" t="s">
        <v>1178</v>
      </c>
      <c r="E423" s="40" t="s">
        <v>1179</v>
      </c>
      <c r="F423" s="40" t="s">
        <v>1151</v>
      </c>
      <c r="G423" s="40" t="s">
        <v>425</v>
      </c>
      <c r="H423" s="40" t="s">
        <v>1553</v>
      </c>
      <c r="I423" s="40" t="s">
        <v>150</v>
      </c>
      <c r="J423" s="40" t="s">
        <v>988</v>
      </c>
      <c r="K423" s="40" t="s">
        <v>989</v>
      </c>
      <c r="L423" s="40" t="s">
        <v>990</v>
      </c>
      <c r="M423" s="40" t="s">
        <v>392</v>
      </c>
      <c r="N423" s="40" t="s">
        <v>150</v>
      </c>
      <c r="O423" s="40" t="s">
        <v>991</v>
      </c>
      <c r="P423" s="40" t="s">
        <v>992</v>
      </c>
      <c r="Q423" s="40" t="s">
        <v>993</v>
      </c>
      <c r="R423" s="40" t="s">
        <v>402</v>
      </c>
      <c r="S423" s="40" t="s">
        <v>403</v>
      </c>
      <c r="T423" s="40" t="s">
        <v>612</v>
      </c>
      <c r="U423" s="40" t="s">
        <v>613</v>
      </c>
    </row>
    <row r="424" spans="1:21" ht="17.149999999999999" customHeight="1" x14ac:dyDescent="0.35">
      <c r="A424" s="40" t="s">
        <v>388</v>
      </c>
      <c r="B424" s="40" t="s">
        <v>389</v>
      </c>
      <c r="C424" s="40" t="s">
        <v>1177</v>
      </c>
      <c r="D424" s="40" t="s">
        <v>1178</v>
      </c>
      <c r="E424" s="40" t="s">
        <v>1179</v>
      </c>
      <c r="F424" s="40" t="s">
        <v>1151</v>
      </c>
      <c r="G424" s="40" t="s">
        <v>425</v>
      </c>
      <c r="H424" s="40" t="s">
        <v>1553</v>
      </c>
      <c r="I424" s="40" t="s">
        <v>426</v>
      </c>
      <c r="J424" s="40" t="s">
        <v>427</v>
      </c>
      <c r="K424" s="40" t="s">
        <v>428</v>
      </c>
      <c r="L424" s="40" t="s">
        <v>429</v>
      </c>
      <c r="M424" s="40" t="s">
        <v>392</v>
      </c>
      <c r="N424" s="40" t="s">
        <v>146</v>
      </c>
      <c r="O424" s="40" t="s">
        <v>430</v>
      </c>
      <c r="P424" s="40" t="s">
        <v>431</v>
      </c>
      <c r="Q424" s="40" t="s">
        <v>432</v>
      </c>
      <c r="R424" s="40" t="s">
        <v>402</v>
      </c>
      <c r="S424" s="40" t="s">
        <v>403</v>
      </c>
      <c r="T424" s="40" t="s">
        <v>612</v>
      </c>
      <c r="U424" s="40" t="s">
        <v>613</v>
      </c>
    </row>
    <row r="425" spans="1:21" ht="17.149999999999999" customHeight="1" x14ac:dyDescent="0.35">
      <c r="A425" s="40" t="s">
        <v>388</v>
      </c>
      <c r="B425" s="40" t="s">
        <v>389</v>
      </c>
      <c r="C425" s="40" t="s">
        <v>1177</v>
      </c>
      <c r="D425" s="40" t="s">
        <v>1178</v>
      </c>
      <c r="E425" s="40" t="s">
        <v>1179</v>
      </c>
      <c r="F425" s="40" t="s">
        <v>1151</v>
      </c>
      <c r="G425" s="40" t="s">
        <v>425</v>
      </c>
      <c r="H425" s="40" t="s">
        <v>1553</v>
      </c>
      <c r="I425" s="40" t="s">
        <v>596</v>
      </c>
      <c r="J425" s="40" t="s">
        <v>597</v>
      </c>
      <c r="K425" s="40" t="s">
        <v>598</v>
      </c>
      <c r="L425" s="40" t="s">
        <v>599</v>
      </c>
      <c r="M425" s="40" t="s">
        <v>392</v>
      </c>
      <c r="N425" s="40" t="s">
        <v>148</v>
      </c>
      <c r="O425" s="40" t="s">
        <v>600</v>
      </c>
      <c r="P425" s="40" t="s">
        <v>601</v>
      </c>
      <c r="Q425" s="40" t="s">
        <v>602</v>
      </c>
      <c r="R425" s="40" t="s">
        <v>402</v>
      </c>
      <c r="S425" s="40" t="s">
        <v>403</v>
      </c>
      <c r="T425" s="40" t="s">
        <v>612</v>
      </c>
      <c r="U425" s="40" t="s">
        <v>613</v>
      </c>
    </row>
    <row r="426" spans="1:21" ht="17.149999999999999" customHeight="1" x14ac:dyDescent="0.35">
      <c r="A426" s="40" t="s">
        <v>388</v>
      </c>
      <c r="B426" s="40" t="s">
        <v>389</v>
      </c>
      <c r="C426" s="40" t="s">
        <v>931</v>
      </c>
      <c r="D426" s="40" t="s">
        <v>932</v>
      </c>
      <c r="E426" s="40" t="s">
        <v>1180</v>
      </c>
      <c r="F426" s="40" t="s">
        <v>1181</v>
      </c>
      <c r="G426" s="40" t="s">
        <v>396</v>
      </c>
      <c r="H426" s="40" t="s">
        <v>1551</v>
      </c>
      <c r="I426" s="40" t="s">
        <v>98</v>
      </c>
      <c r="J426" s="40" t="s">
        <v>497</v>
      </c>
      <c r="K426" s="40" t="s">
        <v>498</v>
      </c>
      <c r="L426" s="40" t="s">
        <v>499</v>
      </c>
      <c r="M426" s="40" t="s">
        <v>392</v>
      </c>
      <c r="N426" s="40" t="s">
        <v>98</v>
      </c>
      <c r="O426" s="40" t="s">
        <v>500</v>
      </c>
      <c r="P426" s="40" t="s">
        <v>501</v>
      </c>
      <c r="Q426" s="40" t="s">
        <v>502</v>
      </c>
      <c r="R426" s="40" t="s">
        <v>402</v>
      </c>
      <c r="S426" s="40" t="s">
        <v>403</v>
      </c>
      <c r="T426" s="40" t="s">
        <v>626</v>
      </c>
      <c r="U426" s="40" t="s">
        <v>627</v>
      </c>
    </row>
    <row r="427" spans="1:21" ht="17.149999999999999" customHeight="1" x14ac:dyDescent="0.35">
      <c r="A427" s="40" t="s">
        <v>388</v>
      </c>
      <c r="B427" s="40" t="s">
        <v>389</v>
      </c>
      <c r="C427" s="40" t="s">
        <v>931</v>
      </c>
      <c r="D427" s="40" t="s">
        <v>932</v>
      </c>
      <c r="E427" s="40" t="s">
        <v>1180</v>
      </c>
      <c r="F427" s="40" t="s">
        <v>1181</v>
      </c>
      <c r="G427" s="40" t="s">
        <v>396</v>
      </c>
      <c r="H427" s="40" t="s">
        <v>1551</v>
      </c>
      <c r="I427" s="40" t="s">
        <v>503</v>
      </c>
      <c r="J427" s="40" t="s">
        <v>497</v>
      </c>
      <c r="K427" s="40" t="s">
        <v>498</v>
      </c>
      <c r="L427" s="40" t="s">
        <v>499</v>
      </c>
      <c r="M427" s="40" t="s">
        <v>395</v>
      </c>
      <c r="N427" s="40" t="s">
        <v>98</v>
      </c>
      <c r="O427" s="40" t="s">
        <v>500</v>
      </c>
      <c r="P427" s="40" t="s">
        <v>501</v>
      </c>
      <c r="Q427" s="40" t="s">
        <v>502</v>
      </c>
      <c r="R427" s="40" t="s">
        <v>402</v>
      </c>
      <c r="S427" s="40" t="s">
        <v>403</v>
      </c>
      <c r="T427" s="40" t="s">
        <v>626</v>
      </c>
      <c r="U427" s="40" t="s">
        <v>627</v>
      </c>
    </row>
    <row r="428" spans="1:21" ht="17.149999999999999" customHeight="1" x14ac:dyDescent="0.35">
      <c r="A428" s="40" t="s">
        <v>388</v>
      </c>
      <c r="B428" s="40" t="s">
        <v>389</v>
      </c>
      <c r="C428" s="40" t="s">
        <v>931</v>
      </c>
      <c r="D428" s="40" t="s">
        <v>932</v>
      </c>
      <c r="E428" s="40" t="s">
        <v>1180</v>
      </c>
      <c r="F428" s="40" t="s">
        <v>1181</v>
      </c>
      <c r="G428" s="40" t="s">
        <v>418</v>
      </c>
      <c r="H428" s="40" t="s">
        <v>1552</v>
      </c>
      <c r="I428" s="40" t="s">
        <v>37</v>
      </c>
      <c r="J428" s="40" t="s">
        <v>419</v>
      </c>
      <c r="K428" s="40" t="s">
        <v>420</v>
      </c>
      <c r="L428" s="40" t="s">
        <v>421</v>
      </c>
      <c r="M428" s="40" t="s">
        <v>405</v>
      </c>
      <c r="N428" s="40" t="s">
        <v>67</v>
      </c>
      <c r="O428" s="40" t="s">
        <v>422</v>
      </c>
      <c r="P428" s="40" t="s">
        <v>423</v>
      </c>
      <c r="Q428" s="40" t="s">
        <v>424</v>
      </c>
      <c r="R428" s="40" t="s">
        <v>402</v>
      </c>
      <c r="S428" s="40" t="s">
        <v>403</v>
      </c>
      <c r="T428" s="40" t="s">
        <v>626</v>
      </c>
      <c r="U428" s="40" t="s">
        <v>627</v>
      </c>
    </row>
    <row r="429" spans="1:21" ht="17.149999999999999" customHeight="1" x14ac:dyDescent="0.35">
      <c r="A429" s="40" t="s">
        <v>388</v>
      </c>
      <c r="B429" s="40" t="s">
        <v>389</v>
      </c>
      <c r="C429" s="40" t="s">
        <v>931</v>
      </c>
      <c r="D429" s="40" t="s">
        <v>932</v>
      </c>
      <c r="E429" s="40" t="s">
        <v>1180</v>
      </c>
      <c r="F429" s="40" t="s">
        <v>1181</v>
      </c>
      <c r="G429" s="40" t="s">
        <v>425</v>
      </c>
      <c r="H429" s="40" t="s">
        <v>1553</v>
      </c>
      <c r="I429" s="40" t="s">
        <v>426</v>
      </c>
      <c r="J429" s="40" t="s">
        <v>427</v>
      </c>
      <c r="K429" s="40" t="s">
        <v>428</v>
      </c>
      <c r="L429" s="40" t="s">
        <v>429</v>
      </c>
      <c r="M429" s="40" t="s">
        <v>392</v>
      </c>
      <c r="N429" s="40" t="s">
        <v>146</v>
      </c>
      <c r="O429" s="40" t="s">
        <v>430</v>
      </c>
      <c r="P429" s="40" t="s">
        <v>431</v>
      </c>
      <c r="Q429" s="40" t="s">
        <v>432</v>
      </c>
      <c r="R429" s="40" t="s">
        <v>402</v>
      </c>
      <c r="S429" s="40" t="s">
        <v>403</v>
      </c>
      <c r="T429" s="40" t="s">
        <v>626</v>
      </c>
      <c r="U429" s="40" t="s">
        <v>627</v>
      </c>
    </row>
    <row r="430" spans="1:21" ht="17.149999999999999" customHeight="1" x14ac:dyDescent="0.35">
      <c r="A430" s="40" t="s">
        <v>388</v>
      </c>
      <c r="B430" s="40" t="s">
        <v>389</v>
      </c>
      <c r="C430" s="40" t="s">
        <v>931</v>
      </c>
      <c r="D430" s="40" t="s">
        <v>932</v>
      </c>
      <c r="E430" s="40" t="s">
        <v>1180</v>
      </c>
      <c r="F430" s="40" t="s">
        <v>1181</v>
      </c>
      <c r="G430" s="40" t="s">
        <v>574</v>
      </c>
      <c r="H430" s="40" t="s">
        <v>1568</v>
      </c>
      <c r="I430" s="40" t="s">
        <v>44</v>
      </c>
      <c r="J430" s="40" t="s">
        <v>575</v>
      </c>
      <c r="K430" s="40" t="s">
        <v>576</v>
      </c>
      <c r="L430" s="40" t="s">
        <v>577</v>
      </c>
      <c r="M430" s="40" t="s">
        <v>392</v>
      </c>
      <c r="N430" s="40" t="s">
        <v>71</v>
      </c>
      <c r="O430" s="40" t="s">
        <v>578</v>
      </c>
      <c r="P430" s="40" t="s">
        <v>579</v>
      </c>
      <c r="Q430" s="40" t="s">
        <v>580</v>
      </c>
      <c r="R430" s="40" t="s">
        <v>402</v>
      </c>
      <c r="S430" s="40" t="s">
        <v>403</v>
      </c>
      <c r="T430" s="40" t="s">
        <v>626</v>
      </c>
      <c r="U430" s="40" t="s">
        <v>627</v>
      </c>
    </row>
    <row r="431" spans="1:21" ht="17.149999999999999" customHeight="1" x14ac:dyDescent="0.35">
      <c r="A431" s="40" t="s">
        <v>388</v>
      </c>
      <c r="B431" s="40" t="s">
        <v>389</v>
      </c>
      <c r="C431" s="40" t="s">
        <v>1182</v>
      </c>
      <c r="D431" s="40" t="s">
        <v>1183</v>
      </c>
      <c r="E431" s="40" t="s">
        <v>1184</v>
      </c>
      <c r="F431" s="40" t="s">
        <v>1185</v>
      </c>
      <c r="G431" s="40" t="s">
        <v>1555</v>
      </c>
      <c r="H431" s="40" t="s">
        <v>1556</v>
      </c>
      <c r="I431" s="40" t="s">
        <v>1557</v>
      </c>
      <c r="J431" s="40" t="s">
        <v>1558</v>
      </c>
      <c r="K431" s="40" t="s">
        <v>1559</v>
      </c>
      <c r="L431" s="40" t="s">
        <v>392</v>
      </c>
      <c r="M431" s="40" t="s">
        <v>392</v>
      </c>
      <c r="N431" s="40" t="s">
        <v>1560</v>
      </c>
      <c r="O431" s="40" t="s">
        <v>1560</v>
      </c>
      <c r="P431" s="40" t="s">
        <v>1561</v>
      </c>
      <c r="Q431" s="40" t="s">
        <v>1561</v>
      </c>
      <c r="R431" s="40" t="s">
        <v>402</v>
      </c>
      <c r="S431" s="40" t="s">
        <v>403</v>
      </c>
      <c r="T431" s="40" t="s">
        <v>1103</v>
      </c>
      <c r="U431" s="40" t="s">
        <v>1104</v>
      </c>
    </row>
    <row r="432" spans="1:21" ht="17.149999999999999" customHeight="1" x14ac:dyDescent="0.35">
      <c r="A432" s="40" t="s">
        <v>388</v>
      </c>
      <c r="B432" s="40" t="s">
        <v>389</v>
      </c>
      <c r="C432" s="40" t="s">
        <v>1182</v>
      </c>
      <c r="D432" s="40" t="s">
        <v>1183</v>
      </c>
      <c r="E432" s="40" t="s">
        <v>1184</v>
      </c>
      <c r="F432" s="40" t="s">
        <v>1185</v>
      </c>
      <c r="G432" s="40" t="s">
        <v>396</v>
      </c>
      <c r="H432" s="40" t="s">
        <v>1551</v>
      </c>
      <c r="I432" s="40" t="s">
        <v>30</v>
      </c>
      <c r="J432" s="40" t="s">
        <v>464</v>
      </c>
      <c r="K432" s="40" t="s">
        <v>465</v>
      </c>
      <c r="L432" s="40" t="s">
        <v>466</v>
      </c>
      <c r="M432" s="40" t="s">
        <v>392</v>
      </c>
      <c r="N432" s="40" t="s">
        <v>30</v>
      </c>
      <c r="O432" s="40" t="s">
        <v>467</v>
      </c>
      <c r="P432" s="40" t="s">
        <v>468</v>
      </c>
      <c r="Q432" s="40" t="s">
        <v>469</v>
      </c>
      <c r="R432" s="40" t="s">
        <v>402</v>
      </c>
      <c r="S432" s="40" t="s">
        <v>403</v>
      </c>
      <c r="T432" s="40" t="s">
        <v>1103</v>
      </c>
      <c r="U432" s="40" t="s">
        <v>1104</v>
      </c>
    </row>
    <row r="433" spans="1:21" ht="17.149999999999999" customHeight="1" x14ac:dyDescent="0.35">
      <c r="A433" s="40" t="s">
        <v>388</v>
      </c>
      <c r="B433" s="40" t="s">
        <v>389</v>
      </c>
      <c r="C433" s="40" t="s">
        <v>1182</v>
      </c>
      <c r="D433" s="40" t="s">
        <v>1183</v>
      </c>
      <c r="E433" s="40" t="s">
        <v>1184</v>
      </c>
      <c r="F433" s="40" t="s">
        <v>1185</v>
      </c>
      <c r="G433" s="40" t="s">
        <v>396</v>
      </c>
      <c r="H433" s="40" t="s">
        <v>1551</v>
      </c>
      <c r="I433" s="40" t="s">
        <v>516</v>
      </c>
      <c r="J433" s="40" t="s">
        <v>517</v>
      </c>
      <c r="K433" s="40" t="s">
        <v>518</v>
      </c>
      <c r="L433" s="40" t="s">
        <v>519</v>
      </c>
      <c r="M433" s="40" t="s">
        <v>392</v>
      </c>
      <c r="N433" s="40" t="s">
        <v>105</v>
      </c>
      <c r="O433" s="40" t="s">
        <v>520</v>
      </c>
      <c r="P433" s="40" t="s">
        <v>521</v>
      </c>
      <c r="Q433" s="40" t="s">
        <v>522</v>
      </c>
      <c r="R433" s="40" t="s">
        <v>402</v>
      </c>
      <c r="S433" s="40" t="s">
        <v>403</v>
      </c>
      <c r="T433" s="40" t="s">
        <v>1103</v>
      </c>
      <c r="U433" s="40" t="s">
        <v>1104</v>
      </c>
    </row>
    <row r="434" spans="1:21" ht="17.149999999999999" customHeight="1" x14ac:dyDescent="0.35">
      <c r="A434" s="40" t="s">
        <v>388</v>
      </c>
      <c r="B434" s="40" t="s">
        <v>389</v>
      </c>
      <c r="C434" s="40" t="s">
        <v>1182</v>
      </c>
      <c r="D434" s="40" t="s">
        <v>1183</v>
      </c>
      <c r="E434" s="40" t="s">
        <v>1184</v>
      </c>
      <c r="F434" s="40" t="s">
        <v>1185</v>
      </c>
      <c r="G434" s="40" t="s">
        <v>396</v>
      </c>
      <c r="H434" s="40" t="s">
        <v>1551</v>
      </c>
      <c r="I434" s="40" t="s">
        <v>107</v>
      </c>
      <c r="J434" s="40" t="s">
        <v>530</v>
      </c>
      <c r="K434" s="40" t="s">
        <v>531</v>
      </c>
      <c r="L434" s="40" t="s">
        <v>532</v>
      </c>
      <c r="M434" s="40" t="s">
        <v>392</v>
      </c>
      <c r="N434" s="40" t="s">
        <v>107</v>
      </c>
      <c r="O434" s="40" t="s">
        <v>533</v>
      </c>
      <c r="P434" s="40" t="s">
        <v>534</v>
      </c>
      <c r="Q434" s="40" t="s">
        <v>535</v>
      </c>
      <c r="R434" s="40" t="s">
        <v>402</v>
      </c>
      <c r="S434" s="40" t="s">
        <v>403</v>
      </c>
      <c r="T434" s="40" t="s">
        <v>1103</v>
      </c>
      <c r="U434" s="40" t="s">
        <v>1104</v>
      </c>
    </row>
    <row r="435" spans="1:21" ht="17.149999999999999" customHeight="1" x14ac:dyDescent="0.35">
      <c r="A435" s="40" t="s">
        <v>388</v>
      </c>
      <c r="B435" s="40" t="s">
        <v>389</v>
      </c>
      <c r="C435" s="40" t="s">
        <v>1182</v>
      </c>
      <c r="D435" s="40" t="s">
        <v>1183</v>
      </c>
      <c r="E435" s="40" t="s">
        <v>1184</v>
      </c>
      <c r="F435" s="40" t="s">
        <v>1185</v>
      </c>
      <c r="G435" s="40" t="s">
        <v>425</v>
      </c>
      <c r="H435" s="40" t="s">
        <v>1553</v>
      </c>
      <c r="I435" s="40" t="s">
        <v>150</v>
      </c>
      <c r="J435" s="40" t="s">
        <v>988</v>
      </c>
      <c r="K435" s="40" t="s">
        <v>989</v>
      </c>
      <c r="L435" s="40" t="s">
        <v>990</v>
      </c>
      <c r="M435" s="40" t="s">
        <v>392</v>
      </c>
      <c r="N435" s="40" t="s">
        <v>150</v>
      </c>
      <c r="O435" s="40" t="s">
        <v>991</v>
      </c>
      <c r="P435" s="40" t="s">
        <v>992</v>
      </c>
      <c r="Q435" s="40" t="s">
        <v>993</v>
      </c>
      <c r="R435" s="40" t="s">
        <v>402</v>
      </c>
      <c r="S435" s="40" t="s">
        <v>403</v>
      </c>
      <c r="T435" s="40" t="s">
        <v>1103</v>
      </c>
      <c r="U435" s="40" t="s">
        <v>1104</v>
      </c>
    </row>
    <row r="436" spans="1:21" ht="17.149999999999999" customHeight="1" x14ac:dyDescent="0.35">
      <c r="A436" s="40" t="s">
        <v>388</v>
      </c>
      <c r="B436" s="40" t="s">
        <v>389</v>
      </c>
      <c r="C436" s="40" t="s">
        <v>1182</v>
      </c>
      <c r="D436" s="40" t="s">
        <v>1183</v>
      </c>
      <c r="E436" s="40" t="s">
        <v>1184</v>
      </c>
      <c r="F436" s="40" t="s">
        <v>1185</v>
      </c>
      <c r="G436" s="40" t="s">
        <v>425</v>
      </c>
      <c r="H436" s="40" t="s">
        <v>1553</v>
      </c>
      <c r="I436" s="40" t="s">
        <v>426</v>
      </c>
      <c r="J436" s="40" t="s">
        <v>427</v>
      </c>
      <c r="K436" s="40" t="s">
        <v>428</v>
      </c>
      <c r="L436" s="40" t="s">
        <v>429</v>
      </c>
      <c r="M436" s="40" t="s">
        <v>392</v>
      </c>
      <c r="N436" s="40" t="s">
        <v>146</v>
      </c>
      <c r="O436" s="40" t="s">
        <v>430</v>
      </c>
      <c r="P436" s="40" t="s">
        <v>431</v>
      </c>
      <c r="Q436" s="40" t="s">
        <v>432</v>
      </c>
      <c r="R436" s="40" t="s">
        <v>402</v>
      </c>
      <c r="S436" s="40" t="s">
        <v>403</v>
      </c>
      <c r="T436" s="40" t="s">
        <v>1103</v>
      </c>
      <c r="U436" s="40" t="s">
        <v>1104</v>
      </c>
    </row>
    <row r="437" spans="1:21" ht="17.149999999999999" customHeight="1" x14ac:dyDescent="0.35">
      <c r="A437" s="40" t="s">
        <v>388</v>
      </c>
      <c r="B437" s="40" t="s">
        <v>389</v>
      </c>
      <c r="C437" s="40" t="s">
        <v>933</v>
      </c>
      <c r="D437" s="40" t="s">
        <v>934</v>
      </c>
      <c r="E437" s="40" t="s">
        <v>1186</v>
      </c>
      <c r="F437" s="40" t="s">
        <v>1153</v>
      </c>
      <c r="G437" s="40" t="s">
        <v>396</v>
      </c>
      <c r="H437" s="40" t="s">
        <v>1551</v>
      </c>
      <c r="I437" s="40" t="s">
        <v>30</v>
      </c>
      <c r="J437" s="40" t="s">
        <v>464</v>
      </c>
      <c r="K437" s="40" t="s">
        <v>465</v>
      </c>
      <c r="L437" s="40" t="s">
        <v>466</v>
      </c>
      <c r="M437" s="40" t="s">
        <v>392</v>
      </c>
      <c r="N437" s="40" t="s">
        <v>30</v>
      </c>
      <c r="O437" s="40" t="s">
        <v>467</v>
      </c>
      <c r="P437" s="40" t="s">
        <v>468</v>
      </c>
      <c r="Q437" s="40" t="s">
        <v>469</v>
      </c>
      <c r="R437" s="40" t="s">
        <v>402</v>
      </c>
      <c r="S437" s="40" t="s">
        <v>403</v>
      </c>
      <c r="T437" s="40" t="s">
        <v>853</v>
      </c>
      <c r="U437" s="40" t="s">
        <v>854</v>
      </c>
    </row>
    <row r="438" spans="1:21" ht="17.149999999999999" customHeight="1" x14ac:dyDescent="0.35">
      <c r="A438" s="40" t="s">
        <v>388</v>
      </c>
      <c r="B438" s="40" t="s">
        <v>389</v>
      </c>
      <c r="C438" s="40" t="s">
        <v>933</v>
      </c>
      <c r="D438" s="40" t="s">
        <v>934</v>
      </c>
      <c r="E438" s="40" t="s">
        <v>1186</v>
      </c>
      <c r="F438" s="40" t="s">
        <v>1153</v>
      </c>
      <c r="G438" s="40" t="s">
        <v>396</v>
      </c>
      <c r="H438" s="40" t="s">
        <v>1551</v>
      </c>
      <c r="I438" s="40" t="s">
        <v>51</v>
      </c>
      <c r="J438" s="40" t="s">
        <v>476</v>
      </c>
      <c r="K438" s="40" t="s">
        <v>477</v>
      </c>
      <c r="L438" s="40" t="s">
        <v>408</v>
      </c>
      <c r="M438" s="40" t="s">
        <v>392</v>
      </c>
      <c r="N438" s="40" t="s">
        <v>409</v>
      </c>
      <c r="O438" s="40" t="s">
        <v>410</v>
      </c>
      <c r="P438" s="40" t="s">
        <v>478</v>
      </c>
      <c r="Q438" s="40" t="s">
        <v>479</v>
      </c>
      <c r="R438" s="40" t="s">
        <v>402</v>
      </c>
      <c r="S438" s="40" t="s">
        <v>403</v>
      </c>
      <c r="T438" s="40" t="s">
        <v>853</v>
      </c>
      <c r="U438" s="40" t="s">
        <v>854</v>
      </c>
    </row>
    <row r="439" spans="1:21" ht="17.149999999999999" customHeight="1" x14ac:dyDescent="0.35">
      <c r="A439" s="40" t="s">
        <v>388</v>
      </c>
      <c r="B439" s="40" t="s">
        <v>389</v>
      </c>
      <c r="C439" s="40" t="s">
        <v>933</v>
      </c>
      <c r="D439" s="40" t="s">
        <v>934</v>
      </c>
      <c r="E439" s="40" t="s">
        <v>1186</v>
      </c>
      <c r="F439" s="40" t="s">
        <v>1153</v>
      </c>
      <c r="G439" s="40" t="s">
        <v>396</v>
      </c>
      <c r="H439" s="40" t="s">
        <v>1551</v>
      </c>
      <c r="I439" s="40" t="s">
        <v>131</v>
      </c>
      <c r="J439" s="40" t="s">
        <v>614</v>
      </c>
      <c r="K439" s="40" t="s">
        <v>615</v>
      </c>
      <c r="L439" s="40" t="s">
        <v>494</v>
      </c>
      <c r="M439" s="40" t="s">
        <v>392</v>
      </c>
      <c r="N439" s="40" t="s">
        <v>100</v>
      </c>
      <c r="O439" s="40" t="s">
        <v>495</v>
      </c>
      <c r="P439" s="40" t="s">
        <v>616</v>
      </c>
      <c r="Q439" s="40" t="s">
        <v>617</v>
      </c>
      <c r="R439" s="40" t="s">
        <v>402</v>
      </c>
      <c r="S439" s="40" t="s">
        <v>403</v>
      </c>
      <c r="T439" s="40" t="s">
        <v>853</v>
      </c>
      <c r="U439" s="40" t="s">
        <v>854</v>
      </c>
    </row>
    <row r="440" spans="1:21" ht="17.149999999999999" customHeight="1" x14ac:dyDescent="0.35">
      <c r="A440" s="40" t="s">
        <v>388</v>
      </c>
      <c r="B440" s="40" t="s">
        <v>389</v>
      </c>
      <c r="C440" s="40" t="s">
        <v>933</v>
      </c>
      <c r="D440" s="40" t="s">
        <v>934</v>
      </c>
      <c r="E440" s="40" t="s">
        <v>1186</v>
      </c>
      <c r="F440" s="40" t="s">
        <v>1153</v>
      </c>
      <c r="G440" s="40" t="s">
        <v>396</v>
      </c>
      <c r="H440" s="40" t="s">
        <v>1551</v>
      </c>
      <c r="I440" s="40" t="s">
        <v>98</v>
      </c>
      <c r="J440" s="40" t="s">
        <v>497</v>
      </c>
      <c r="K440" s="40" t="s">
        <v>498</v>
      </c>
      <c r="L440" s="40" t="s">
        <v>499</v>
      </c>
      <c r="M440" s="40" t="s">
        <v>392</v>
      </c>
      <c r="N440" s="40" t="s">
        <v>98</v>
      </c>
      <c r="O440" s="40" t="s">
        <v>500</v>
      </c>
      <c r="P440" s="40" t="s">
        <v>501</v>
      </c>
      <c r="Q440" s="40" t="s">
        <v>502</v>
      </c>
      <c r="R440" s="40" t="s">
        <v>402</v>
      </c>
      <c r="S440" s="40" t="s">
        <v>403</v>
      </c>
      <c r="T440" s="40" t="s">
        <v>853</v>
      </c>
      <c r="U440" s="40" t="s">
        <v>854</v>
      </c>
    </row>
    <row r="441" spans="1:21" ht="17.149999999999999" customHeight="1" x14ac:dyDescent="0.35">
      <c r="A441" s="40" t="s">
        <v>388</v>
      </c>
      <c r="B441" s="40" t="s">
        <v>389</v>
      </c>
      <c r="C441" s="40" t="s">
        <v>933</v>
      </c>
      <c r="D441" s="40" t="s">
        <v>934</v>
      </c>
      <c r="E441" s="40" t="s">
        <v>1186</v>
      </c>
      <c r="F441" s="40" t="s">
        <v>1153</v>
      </c>
      <c r="G441" s="40" t="s">
        <v>396</v>
      </c>
      <c r="H441" s="40" t="s">
        <v>1551</v>
      </c>
      <c r="I441" s="40" t="s">
        <v>107</v>
      </c>
      <c r="J441" s="40" t="s">
        <v>530</v>
      </c>
      <c r="K441" s="40" t="s">
        <v>531</v>
      </c>
      <c r="L441" s="40" t="s">
        <v>532</v>
      </c>
      <c r="M441" s="40" t="s">
        <v>392</v>
      </c>
      <c r="N441" s="40" t="s">
        <v>107</v>
      </c>
      <c r="O441" s="40" t="s">
        <v>533</v>
      </c>
      <c r="P441" s="40" t="s">
        <v>534</v>
      </c>
      <c r="Q441" s="40" t="s">
        <v>535</v>
      </c>
      <c r="R441" s="40" t="s">
        <v>402</v>
      </c>
      <c r="S441" s="40" t="s">
        <v>403</v>
      </c>
      <c r="T441" s="40" t="s">
        <v>853</v>
      </c>
      <c r="U441" s="40" t="s">
        <v>854</v>
      </c>
    </row>
    <row r="442" spans="1:21" ht="17.149999999999999" customHeight="1" x14ac:dyDescent="0.35">
      <c r="A442" s="40" t="s">
        <v>388</v>
      </c>
      <c r="B442" s="40" t="s">
        <v>389</v>
      </c>
      <c r="C442" s="40" t="s">
        <v>933</v>
      </c>
      <c r="D442" s="40" t="s">
        <v>934</v>
      </c>
      <c r="E442" s="40" t="s">
        <v>1186</v>
      </c>
      <c r="F442" s="40" t="s">
        <v>1153</v>
      </c>
      <c r="G442" s="40" t="s">
        <v>396</v>
      </c>
      <c r="H442" s="40" t="s">
        <v>1551</v>
      </c>
      <c r="I442" s="40" t="s">
        <v>720</v>
      </c>
      <c r="J442" s="40" t="s">
        <v>721</v>
      </c>
      <c r="K442" s="40" t="s">
        <v>722</v>
      </c>
      <c r="L442" s="40" t="s">
        <v>723</v>
      </c>
      <c r="M442" s="40" t="s">
        <v>1563</v>
      </c>
      <c r="N442" s="40" t="s">
        <v>118</v>
      </c>
      <c r="O442" s="40" t="s">
        <v>724</v>
      </c>
      <c r="P442" s="40" t="s">
        <v>725</v>
      </c>
      <c r="Q442" s="40" t="s">
        <v>726</v>
      </c>
      <c r="R442" s="40" t="s">
        <v>402</v>
      </c>
      <c r="S442" s="40" t="s">
        <v>403</v>
      </c>
      <c r="T442" s="40" t="s">
        <v>853</v>
      </c>
      <c r="U442" s="40" t="s">
        <v>854</v>
      </c>
    </row>
    <row r="443" spans="1:21" ht="17.149999999999999" customHeight="1" x14ac:dyDescent="0.35">
      <c r="A443" s="40" t="s">
        <v>388</v>
      </c>
      <c r="B443" s="40" t="s">
        <v>389</v>
      </c>
      <c r="C443" s="40" t="s">
        <v>933</v>
      </c>
      <c r="D443" s="40" t="s">
        <v>934</v>
      </c>
      <c r="E443" s="40" t="s">
        <v>1186</v>
      </c>
      <c r="F443" s="40" t="s">
        <v>1153</v>
      </c>
      <c r="G443" s="40" t="s">
        <v>418</v>
      </c>
      <c r="H443" s="40" t="s">
        <v>1552</v>
      </c>
      <c r="I443" s="40" t="s">
        <v>32</v>
      </c>
      <c r="J443" s="40" t="s">
        <v>824</v>
      </c>
      <c r="K443" s="40" t="s">
        <v>825</v>
      </c>
      <c r="L443" s="40" t="s">
        <v>826</v>
      </c>
      <c r="M443" s="40" t="s">
        <v>405</v>
      </c>
      <c r="N443" s="40" t="s">
        <v>61</v>
      </c>
      <c r="O443" s="40" t="s">
        <v>827</v>
      </c>
      <c r="P443" s="40" t="s">
        <v>828</v>
      </c>
      <c r="Q443" s="40" t="s">
        <v>829</v>
      </c>
      <c r="R443" s="40" t="s">
        <v>402</v>
      </c>
      <c r="S443" s="40" t="s">
        <v>403</v>
      </c>
      <c r="T443" s="40" t="s">
        <v>853</v>
      </c>
      <c r="U443" s="40" t="s">
        <v>854</v>
      </c>
    </row>
    <row r="444" spans="1:21" ht="17.149999999999999" customHeight="1" x14ac:dyDescent="0.35">
      <c r="A444" s="40" t="s">
        <v>388</v>
      </c>
      <c r="B444" s="40" t="s">
        <v>389</v>
      </c>
      <c r="C444" s="40" t="s">
        <v>933</v>
      </c>
      <c r="D444" s="40" t="s">
        <v>934</v>
      </c>
      <c r="E444" s="40" t="s">
        <v>1186</v>
      </c>
      <c r="F444" s="40" t="s">
        <v>1153</v>
      </c>
      <c r="G444" s="40" t="s">
        <v>418</v>
      </c>
      <c r="H444" s="40" t="s">
        <v>1552</v>
      </c>
      <c r="I444" s="40" t="s">
        <v>45</v>
      </c>
      <c r="J444" s="40" t="s">
        <v>844</v>
      </c>
      <c r="K444" s="40" t="s">
        <v>845</v>
      </c>
      <c r="L444" s="40" t="s">
        <v>846</v>
      </c>
      <c r="M444" s="40" t="s">
        <v>405</v>
      </c>
      <c r="N444" s="40" t="s">
        <v>72</v>
      </c>
      <c r="O444" s="40" t="s">
        <v>847</v>
      </c>
      <c r="P444" s="40" t="s">
        <v>848</v>
      </c>
      <c r="Q444" s="40" t="s">
        <v>849</v>
      </c>
      <c r="R444" s="40" t="s">
        <v>402</v>
      </c>
      <c r="S444" s="40" t="s">
        <v>403</v>
      </c>
      <c r="T444" s="40" t="s">
        <v>853</v>
      </c>
      <c r="U444" s="40" t="s">
        <v>854</v>
      </c>
    </row>
    <row r="445" spans="1:21" ht="17.149999999999999" customHeight="1" x14ac:dyDescent="0.35">
      <c r="A445" s="40" t="s">
        <v>388</v>
      </c>
      <c r="B445" s="40" t="s">
        <v>389</v>
      </c>
      <c r="C445" s="40" t="s">
        <v>933</v>
      </c>
      <c r="D445" s="40" t="s">
        <v>934</v>
      </c>
      <c r="E445" s="40" t="s">
        <v>1186</v>
      </c>
      <c r="F445" s="40" t="s">
        <v>1153</v>
      </c>
      <c r="G445" s="40" t="s">
        <v>418</v>
      </c>
      <c r="H445" s="40" t="s">
        <v>1552</v>
      </c>
      <c r="I445" s="40" t="s">
        <v>850</v>
      </c>
      <c r="J445" s="40" t="s">
        <v>844</v>
      </c>
      <c r="K445" s="40" t="s">
        <v>845</v>
      </c>
      <c r="L445" s="40" t="s">
        <v>846</v>
      </c>
      <c r="M445" s="40" t="s">
        <v>405</v>
      </c>
      <c r="N445" s="40" t="s">
        <v>72</v>
      </c>
      <c r="O445" s="40" t="s">
        <v>847</v>
      </c>
      <c r="P445" s="40" t="s">
        <v>848</v>
      </c>
      <c r="Q445" s="40" t="s">
        <v>849</v>
      </c>
      <c r="R445" s="40" t="s">
        <v>402</v>
      </c>
      <c r="S445" s="40" t="s">
        <v>403</v>
      </c>
      <c r="T445" s="40" t="s">
        <v>853</v>
      </c>
      <c r="U445" s="40" t="s">
        <v>854</v>
      </c>
    </row>
    <row r="446" spans="1:21" ht="17.149999999999999" customHeight="1" x14ac:dyDescent="0.35">
      <c r="A446" s="40" t="s">
        <v>388</v>
      </c>
      <c r="B446" s="40" t="s">
        <v>389</v>
      </c>
      <c r="C446" s="40" t="s">
        <v>933</v>
      </c>
      <c r="D446" s="40" t="s">
        <v>934</v>
      </c>
      <c r="E446" s="40" t="s">
        <v>1186</v>
      </c>
      <c r="F446" s="40" t="s">
        <v>1153</v>
      </c>
      <c r="G446" s="40" t="s">
        <v>418</v>
      </c>
      <c r="H446" s="40" t="s">
        <v>1552</v>
      </c>
      <c r="I446" s="40" t="s">
        <v>52</v>
      </c>
      <c r="J446" s="40" t="s">
        <v>555</v>
      </c>
      <c r="K446" s="40" t="s">
        <v>556</v>
      </c>
      <c r="L446" s="40" t="s">
        <v>557</v>
      </c>
      <c r="M446" s="40" t="s">
        <v>405</v>
      </c>
      <c r="N446" s="40" t="s">
        <v>75</v>
      </c>
      <c r="O446" s="40" t="s">
        <v>558</v>
      </c>
      <c r="P446" s="40" t="s">
        <v>559</v>
      </c>
      <c r="Q446" s="40" t="s">
        <v>560</v>
      </c>
      <c r="R446" s="40" t="s">
        <v>402</v>
      </c>
      <c r="S446" s="40" t="s">
        <v>403</v>
      </c>
      <c r="T446" s="40" t="s">
        <v>853</v>
      </c>
      <c r="U446" s="40" t="s">
        <v>854</v>
      </c>
    </row>
    <row r="447" spans="1:21" ht="17.149999999999999" customHeight="1" x14ac:dyDescent="0.35">
      <c r="A447" s="40" t="s">
        <v>388</v>
      </c>
      <c r="B447" s="40" t="s">
        <v>389</v>
      </c>
      <c r="C447" s="40" t="s">
        <v>933</v>
      </c>
      <c r="D447" s="40" t="s">
        <v>934</v>
      </c>
      <c r="E447" s="40" t="s">
        <v>1186</v>
      </c>
      <c r="F447" s="40" t="s">
        <v>1153</v>
      </c>
      <c r="G447" s="40" t="s">
        <v>425</v>
      </c>
      <c r="H447" s="40" t="s">
        <v>1553</v>
      </c>
      <c r="I447" s="40" t="s">
        <v>426</v>
      </c>
      <c r="J447" s="40" t="s">
        <v>427</v>
      </c>
      <c r="K447" s="40" t="s">
        <v>428</v>
      </c>
      <c r="L447" s="40" t="s">
        <v>429</v>
      </c>
      <c r="M447" s="40" t="s">
        <v>392</v>
      </c>
      <c r="N447" s="40" t="s">
        <v>146</v>
      </c>
      <c r="O447" s="40" t="s">
        <v>430</v>
      </c>
      <c r="P447" s="40" t="s">
        <v>431</v>
      </c>
      <c r="Q447" s="40" t="s">
        <v>432</v>
      </c>
      <c r="R447" s="40" t="s">
        <v>402</v>
      </c>
      <c r="S447" s="40" t="s">
        <v>403</v>
      </c>
      <c r="T447" s="40" t="s">
        <v>853</v>
      </c>
      <c r="U447" s="40" t="s">
        <v>854</v>
      </c>
    </row>
    <row r="448" spans="1:21" ht="17.149999999999999" customHeight="1" x14ac:dyDescent="0.35">
      <c r="A448" s="40" t="s">
        <v>388</v>
      </c>
      <c r="B448" s="40" t="s">
        <v>389</v>
      </c>
      <c r="C448" s="40" t="s">
        <v>933</v>
      </c>
      <c r="D448" s="40" t="s">
        <v>934</v>
      </c>
      <c r="E448" s="40" t="s">
        <v>1186</v>
      </c>
      <c r="F448" s="40" t="s">
        <v>1153</v>
      </c>
      <c r="G448" s="40" t="s">
        <v>434</v>
      </c>
      <c r="H448" s="40" t="s">
        <v>1554</v>
      </c>
      <c r="I448" s="40" t="s">
        <v>38</v>
      </c>
      <c r="J448" s="40" t="s">
        <v>435</v>
      </c>
      <c r="K448" s="40" t="s">
        <v>436</v>
      </c>
      <c r="L448" s="40" t="s">
        <v>437</v>
      </c>
      <c r="M448" s="40" t="s">
        <v>395</v>
      </c>
      <c r="N448" s="40" t="s">
        <v>38</v>
      </c>
      <c r="O448" s="40" t="s">
        <v>438</v>
      </c>
      <c r="P448" s="40" t="s">
        <v>439</v>
      </c>
      <c r="Q448" s="40" t="s">
        <v>440</v>
      </c>
      <c r="R448" s="40" t="s">
        <v>402</v>
      </c>
      <c r="S448" s="40" t="s">
        <v>403</v>
      </c>
      <c r="T448" s="40" t="s">
        <v>853</v>
      </c>
      <c r="U448" s="40" t="s">
        <v>854</v>
      </c>
    </row>
    <row r="449" spans="1:21" ht="17.149999999999999" customHeight="1" x14ac:dyDescent="0.35">
      <c r="A449" s="40" t="s">
        <v>388</v>
      </c>
      <c r="B449" s="40" t="s">
        <v>389</v>
      </c>
      <c r="C449" s="40" t="s">
        <v>935</v>
      </c>
      <c r="D449" s="40" t="s">
        <v>936</v>
      </c>
      <c r="E449" s="40" t="s">
        <v>1187</v>
      </c>
      <c r="F449" s="40" t="s">
        <v>1188</v>
      </c>
      <c r="G449" s="40" t="s">
        <v>1555</v>
      </c>
      <c r="H449" s="40" t="s">
        <v>1556</v>
      </c>
      <c r="I449" s="40" t="s">
        <v>1557</v>
      </c>
      <c r="J449" s="40" t="s">
        <v>1558</v>
      </c>
      <c r="K449" s="40" t="s">
        <v>1559</v>
      </c>
      <c r="L449" s="40" t="s">
        <v>392</v>
      </c>
      <c r="M449" s="40" t="s">
        <v>392</v>
      </c>
      <c r="N449" s="40" t="s">
        <v>1560</v>
      </c>
      <c r="O449" s="40" t="s">
        <v>1560</v>
      </c>
      <c r="P449" s="40" t="s">
        <v>1561</v>
      </c>
      <c r="Q449" s="40" t="s">
        <v>1561</v>
      </c>
      <c r="R449" s="40" t="s">
        <v>402</v>
      </c>
      <c r="S449" s="40" t="s">
        <v>403</v>
      </c>
      <c r="T449" s="40" t="s">
        <v>583</v>
      </c>
      <c r="U449" s="40" t="s">
        <v>584</v>
      </c>
    </row>
    <row r="450" spans="1:21" ht="17.149999999999999" customHeight="1" x14ac:dyDescent="0.35">
      <c r="A450" s="40" t="s">
        <v>388</v>
      </c>
      <c r="B450" s="40" t="s">
        <v>389</v>
      </c>
      <c r="C450" s="40" t="s">
        <v>935</v>
      </c>
      <c r="D450" s="40" t="s">
        <v>936</v>
      </c>
      <c r="E450" s="40" t="s">
        <v>1187</v>
      </c>
      <c r="F450" s="40" t="s">
        <v>1188</v>
      </c>
      <c r="G450" s="40" t="s">
        <v>396</v>
      </c>
      <c r="H450" s="40" t="s">
        <v>1551</v>
      </c>
      <c r="I450" s="40" t="s">
        <v>706</v>
      </c>
      <c r="J450" s="40" t="s">
        <v>19</v>
      </c>
      <c r="K450" s="40" t="s">
        <v>707</v>
      </c>
      <c r="L450" s="40" t="s">
        <v>708</v>
      </c>
      <c r="M450" s="40" t="s">
        <v>405</v>
      </c>
      <c r="N450" s="40" t="s">
        <v>10</v>
      </c>
      <c r="O450" s="40" t="s">
        <v>709</v>
      </c>
      <c r="P450" s="40" t="s">
        <v>710</v>
      </c>
      <c r="Q450" s="40" t="s">
        <v>711</v>
      </c>
      <c r="R450" s="40" t="s">
        <v>402</v>
      </c>
      <c r="S450" s="40" t="s">
        <v>403</v>
      </c>
      <c r="T450" s="40" t="s">
        <v>583</v>
      </c>
      <c r="U450" s="40" t="s">
        <v>584</v>
      </c>
    </row>
    <row r="451" spans="1:21" ht="17.149999999999999" customHeight="1" x14ac:dyDescent="0.35">
      <c r="A451" s="40" t="s">
        <v>388</v>
      </c>
      <c r="B451" s="40" t="s">
        <v>389</v>
      </c>
      <c r="C451" s="40" t="s">
        <v>935</v>
      </c>
      <c r="D451" s="40" t="s">
        <v>936</v>
      </c>
      <c r="E451" s="40" t="s">
        <v>1187</v>
      </c>
      <c r="F451" s="40" t="s">
        <v>1188</v>
      </c>
      <c r="G451" s="40" t="s">
        <v>396</v>
      </c>
      <c r="H451" s="40" t="s">
        <v>1551</v>
      </c>
      <c r="I451" s="40" t="s">
        <v>30</v>
      </c>
      <c r="J451" s="40" t="s">
        <v>464</v>
      </c>
      <c r="K451" s="40" t="s">
        <v>465</v>
      </c>
      <c r="L451" s="40" t="s">
        <v>466</v>
      </c>
      <c r="M451" s="40" t="s">
        <v>392</v>
      </c>
      <c r="N451" s="40" t="s">
        <v>30</v>
      </c>
      <c r="O451" s="40" t="s">
        <v>467</v>
      </c>
      <c r="P451" s="40" t="s">
        <v>468</v>
      </c>
      <c r="Q451" s="40" t="s">
        <v>469</v>
      </c>
      <c r="R451" s="40" t="s">
        <v>402</v>
      </c>
      <c r="S451" s="40" t="s">
        <v>403</v>
      </c>
      <c r="T451" s="40" t="s">
        <v>583</v>
      </c>
      <c r="U451" s="40" t="s">
        <v>584</v>
      </c>
    </row>
    <row r="452" spans="1:21" ht="17.149999999999999" customHeight="1" x14ac:dyDescent="0.35">
      <c r="A452" s="40" t="s">
        <v>388</v>
      </c>
      <c r="B452" s="40" t="s">
        <v>389</v>
      </c>
      <c r="C452" s="40" t="s">
        <v>935</v>
      </c>
      <c r="D452" s="40" t="s">
        <v>936</v>
      </c>
      <c r="E452" s="40" t="s">
        <v>1187</v>
      </c>
      <c r="F452" s="40" t="s">
        <v>1188</v>
      </c>
      <c r="G452" s="40" t="s">
        <v>396</v>
      </c>
      <c r="H452" s="40" t="s">
        <v>1551</v>
      </c>
      <c r="I452" s="40" t="s">
        <v>55</v>
      </c>
      <c r="J452" s="40" t="s">
        <v>762</v>
      </c>
      <c r="K452" s="40" t="s">
        <v>763</v>
      </c>
      <c r="L452" s="40" t="s">
        <v>764</v>
      </c>
      <c r="M452" s="40" t="s">
        <v>405</v>
      </c>
      <c r="N452" s="40" t="s">
        <v>77</v>
      </c>
      <c r="O452" s="40" t="s">
        <v>765</v>
      </c>
      <c r="P452" s="40" t="s">
        <v>766</v>
      </c>
      <c r="Q452" s="40" t="s">
        <v>767</v>
      </c>
      <c r="R452" s="40" t="s">
        <v>402</v>
      </c>
      <c r="S452" s="40" t="s">
        <v>403</v>
      </c>
      <c r="T452" s="40" t="s">
        <v>583</v>
      </c>
      <c r="U452" s="40" t="s">
        <v>584</v>
      </c>
    </row>
    <row r="453" spans="1:21" ht="17.149999999999999" customHeight="1" x14ac:dyDescent="0.35">
      <c r="A453" s="40" t="s">
        <v>388</v>
      </c>
      <c r="B453" s="40" t="s">
        <v>389</v>
      </c>
      <c r="C453" s="40" t="s">
        <v>935</v>
      </c>
      <c r="D453" s="40" t="s">
        <v>936</v>
      </c>
      <c r="E453" s="40" t="s">
        <v>1187</v>
      </c>
      <c r="F453" s="40" t="s">
        <v>1188</v>
      </c>
      <c r="G453" s="40" t="s">
        <v>396</v>
      </c>
      <c r="H453" s="40" t="s">
        <v>1551</v>
      </c>
      <c r="I453" s="40" t="s">
        <v>101</v>
      </c>
      <c r="J453" s="40" t="s">
        <v>412</v>
      </c>
      <c r="K453" s="40" t="s">
        <v>413</v>
      </c>
      <c r="L453" s="40" t="s">
        <v>414</v>
      </c>
      <c r="M453" s="40" t="s">
        <v>392</v>
      </c>
      <c r="N453" s="40" t="s">
        <v>101</v>
      </c>
      <c r="O453" s="40" t="s">
        <v>415</v>
      </c>
      <c r="P453" s="40" t="s">
        <v>416</v>
      </c>
      <c r="Q453" s="40" t="s">
        <v>417</v>
      </c>
      <c r="R453" s="40" t="s">
        <v>402</v>
      </c>
      <c r="S453" s="40" t="s">
        <v>403</v>
      </c>
      <c r="T453" s="40" t="s">
        <v>583</v>
      </c>
      <c r="U453" s="40" t="s">
        <v>584</v>
      </c>
    </row>
    <row r="454" spans="1:21" ht="17.149999999999999" customHeight="1" x14ac:dyDescent="0.35">
      <c r="A454" s="40" t="s">
        <v>388</v>
      </c>
      <c r="B454" s="40" t="s">
        <v>389</v>
      </c>
      <c r="C454" s="40" t="s">
        <v>935</v>
      </c>
      <c r="D454" s="40" t="s">
        <v>936</v>
      </c>
      <c r="E454" s="40" t="s">
        <v>1187</v>
      </c>
      <c r="F454" s="40" t="s">
        <v>1188</v>
      </c>
      <c r="G454" s="40" t="s">
        <v>396</v>
      </c>
      <c r="H454" s="40" t="s">
        <v>1551</v>
      </c>
      <c r="I454" s="40" t="s">
        <v>124</v>
      </c>
      <c r="J454" s="40" t="s">
        <v>937</v>
      </c>
      <c r="K454" s="40" t="s">
        <v>938</v>
      </c>
      <c r="L454" s="40" t="s">
        <v>939</v>
      </c>
      <c r="M454" s="40" t="s">
        <v>392</v>
      </c>
      <c r="N454" s="40" t="s">
        <v>124</v>
      </c>
      <c r="O454" s="40" t="s">
        <v>940</v>
      </c>
      <c r="P454" s="40" t="s">
        <v>941</v>
      </c>
      <c r="Q454" s="40" t="s">
        <v>942</v>
      </c>
      <c r="R454" s="40" t="s">
        <v>402</v>
      </c>
      <c r="S454" s="40" t="s">
        <v>403</v>
      </c>
      <c r="T454" s="40" t="s">
        <v>583</v>
      </c>
      <c r="U454" s="40" t="s">
        <v>584</v>
      </c>
    </row>
    <row r="455" spans="1:21" ht="17.149999999999999" customHeight="1" x14ac:dyDescent="0.35">
      <c r="A455" s="40" t="s">
        <v>388</v>
      </c>
      <c r="B455" s="40" t="s">
        <v>389</v>
      </c>
      <c r="C455" s="40" t="s">
        <v>935</v>
      </c>
      <c r="D455" s="40" t="s">
        <v>936</v>
      </c>
      <c r="E455" s="40" t="s">
        <v>1187</v>
      </c>
      <c r="F455" s="40" t="s">
        <v>1188</v>
      </c>
      <c r="G455" s="40" t="s">
        <v>425</v>
      </c>
      <c r="H455" s="40" t="s">
        <v>1553</v>
      </c>
      <c r="I455" s="40" t="s">
        <v>426</v>
      </c>
      <c r="J455" s="40" t="s">
        <v>427</v>
      </c>
      <c r="K455" s="40" t="s">
        <v>428</v>
      </c>
      <c r="L455" s="40" t="s">
        <v>429</v>
      </c>
      <c r="M455" s="40" t="s">
        <v>392</v>
      </c>
      <c r="N455" s="40" t="s">
        <v>146</v>
      </c>
      <c r="O455" s="40" t="s">
        <v>430</v>
      </c>
      <c r="P455" s="40" t="s">
        <v>431</v>
      </c>
      <c r="Q455" s="40" t="s">
        <v>432</v>
      </c>
      <c r="R455" s="40" t="s">
        <v>402</v>
      </c>
      <c r="S455" s="40" t="s">
        <v>403</v>
      </c>
      <c r="T455" s="40" t="s">
        <v>583</v>
      </c>
      <c r="U455" s="40" t="s">
        <v>584</v>
      </c>
    </row>
    <row r="456" spans="1:21" ht="17.149999999999999" customHeight="1" x14ac:dyDescent="0.35">
      <c r="A456" s="40" t="s">
        <v>388</v>
      </c>
      <c r="B456" s="40" t="s">
        <v>389</v>
      </c>
      <c r="C456" s="40" t="s">
        <v>935</v>
      </c>
      <c r="D456" s="40" t="s">
        <v>936</v>
      </c>
      <c r="E456" s="40" t="s">
        <v>1187</v>
      </c>
      <c r="F456" s="40" t="s">
        <v>1188</v>
      </c>
      <c r="G456" s="40" t="s">
        <v>425</v>
      </c>
      <c r="H456" s="40" t="s">
        <v>1553</v>
      </c>
      <c r="I456" s="40" t="s">
        <v>596</v>
      </c>
      <c r="J456" s="40" t="s">
        <v>597</v>
      </c>
      <c r="K456" s="40" t="s">
        <v>598</v>
      </c>
      <c r="L456" s="40" t="s">
        <v>599</v>
      </c>
      <c r="M456" s="40" t="s">
        <v>392</v>
      </c>
      <c r="N456" s="40" t="s">
        <v>148</v>
      </c>
      <c r="O456" s="40" t="s">
        <v>600</v>
      </c>
      <c r="P456" s="40" t="s">
        <v>601</v>
      </c>
      <c r="Q456" s="40" t="s">
        <v>602</v>
      </c>
      <c r="R456" s="40" t="s">
        <v>402</v>
      </c>
      <c r="S456" s="40" t="s">
        <v>403</v>
      </c>
      <c r="T456" s="40" t="s">
        <v>583</v>
      </c>
      <c r="U456" s="40" t="s">
        <v>584</v>
      </c>
    </row>
    <row r="457" spans="1:21" ht="17.149999999999999" customHeight="1" x14ac:dyDescent="0.35">
      <c r="A457" s="40" t="s">
        <v>388</v>
      </c>
      <c r="B457" s="40" t="s">
        <v>389</v>
      </c>
      <c r="C457" s="40" t="s">
        <v>935</v>
      </c>
      <c r="D457" s="40" t="s">
        <v>936</v>
      </c>
      <c r="E457" s="40" t="s">
        <v>1187</v>
      </c>
      <c r="F457" s="40" t="s">
        <v>1188</v>
      </c>
      <c r="G457" s="40" t="s">
        <v>425</v>
      </c>
      <c r="H457" s="40" t="s">
        <v>1553</v>
      </c>
      <c r="I457" s="40" t="s">
        <v>943</v>
      </c>
      <c r="J457" s="40" t="s">
        <v>944</v>
      </c>
      <c r="K457" s="40" t="s">
        <v>945</v>
      </c>
      <c r="L457" s="40" t="s">
        <v>946</v>
      </c>
      <c r="M457" s="40" t="s">
        <v>392</v>
      </c>
      <c r="N457" s="40" t="s">
        <v>151</v>
      </c>
      <c r="O457" s="40" t="s">
        <v>947</v>
      </c>
      <c r="P457" s="40" t="s">
        <v>948</v>
      </c>
      <c r="Q457" s="40" t="s">
        <v>949</v>
      </c>
      <c r="R457" s="40" t="s">
        <v>402</v>
      </c>
      <c r="S457" s="40" t="s">
        <v>403</v>
      </c>
      <c r="T457" s="40" t="s">
        <v>583</v>
      </c>
      <c r="U457" s="40" t="s">
        <v>584</v>
      </c>
    </row>
    <row r="458" spans="1:21" ht="17.149999999999999" customHeight="1" x14ac:dyDescent="0.35">
      <c r="A458" s="40" t="s">
        <v>388</v>
      </c>
      <c r="B458" s="40" t="s">
        <v>389</v>
      </c>
      <c r="C458" s="40" t="s">
        <v>935</v>
      </c>
      <c r="D458" s="40" t="s">
        <v>936</v>
      </c>
      <c r="E458" s="40" t="s">
        <v>1187</v>
      </c>
      <c r="F458" s="40" t="s">
        <v>1188</v>
      </c>
      <c r="G458" s="40" t="s">
        <v>425</v>
      </c>
      <c r="H458" s="40" t="s">
        <v>1553</v>
      </c>
      <c r="I458" s="40" t="s">
        <v>603</v>
      </c>
      <c r="J458" s="40" t="s">
        <v>604</v>
      </c>
      <c r="K458" s="40" t="s">
        <v>605</v>
      </c>
      <c r="L458" s="40" t="s">
        <v>606</v>
      </c>
      <c r="M458" s="40" t="s">
        <v>392</v>
      </c>
      <c r="N458" s="40" t="s">
        <v>152</v>
      </c>
      <c r="O458" s="40" t="s">
        <v>607</v>
      </c>
      <c r="P458" s="40" t="s">
        <v>608</v>
      </c>
      <c r="Q458" s="40" t="s">
        <v>609</v>
      </c>
      <c r="R458" s="40" t="s">
        <v>402</v>
      </c>
      <c r="S458" s="40" t="s">
        <v>403</v>
      </c>
      <c r="T458" s="40" t="s">
        <v>583</v>
      </c>
      <c r="U458" s="40" t="s">
        <v>584</v>
      </c>
    </row>
    <row r="459" spans="1:21" ht="17.149999999999999" customHeight="1" x14ac:dyDescent="0.35">
      <c r="A459" s="40" t="s">
        <v>388</v>
      </c>
      <c r="B459" s="40" t="s">
        <v>389</v>
      </c>
      <c r="C459" s="40" t="s">
        <v>950</v>
      </c>
      <c r="D459" s="40" t="s">
        <v>951</v>
      </c>
      <c r="E459" s="40" t="s">
        <v>1147</v>
      </c>
      <c r="F459" s="40" t="s">
        <v>1117</v>
      </c>
      <c r="G459" s="40" t="s">
        <v>669</v>
      </c>
      <c r="H459" s="40" t="s">
        <v>1562</v>
      </c>
      <c r="I459" s="40" t="s">
        <v>670</v>
      </c>
      <c r="J459" s="40" t="s">
        <v>671</v>
      </c>
      <c r="K459" s="40" t="s">
        <v>672</v>
      </c>
      <c r="L459" s="40" t="s">
        <v>673</v>
      </c>
      <c r="M459" s="40" t="s">
        <v>395</v>
      </c>
      <c r="N459" s="40" t="s">
        <v>114</v>
      </c>
      <c r="O459" s="40" t="s">
        <v>674</v>
      </c>
      <c r="P459" s="40" t="s">
        <v>675</v>
      </c>
      <c r="Q459" s="40" t="s">
        <v>676</v>
      </c>
      <c r="R459" s="40" t="s">
        <v>402</v>
      </c>
      <c r="S459" s="40" t="s">
        <v>403</v>
      </c>
      <c r="T459" s="40" t="s">
        <v>583</v>
      </c>
      <c r="U459" s="40" t="s">
        <v>584</v>
      </c>
    </row>
    <row r="460" spans="1:21" ht="17.149999999999999" customHeight="1" x14ac:dyDescent="0.35">
      <c r="A460" s="40" t="s">
        <v>388</v>
      </c>
      <c r="B460" s="40" t="s">
        <v>389</v>
      </c>
      <c r="C460" s="40" t="s">
        <v>950</v>
      </c>
      <c r="D460" s="40" t="s">
        <v>951</v>
      </c>
      <c r="E460" s="40" t="s">
        <v>1147</v>
      </c>
      <c r="F460" s="40" t="s">
        <v>1117</v>
      </c>
      <c r="G460" s="40" t="s">
        <v>396</v>
      </c>
      <c r="H460" s="40" t="s">
        <v>1551</v>
      </c>
      <c r="I460" s="40" t="s">
        <v>30</v>
      </c>
      <c r="J460" s="40" t="s">
        <v>464</v>
      </c>
      <c r="K460" s="40" t="s">
        <v>465</v>
      </c>
      <c r="L460" s="40" t="s">
        <v>466</v>
      </c>
      <c r="M460" s="40" t="s">
        <v>392</v>
      </c>
      <c r="N460" s="40" t="s">
        <v>30</v>
      </c>
      <c r="O460" s="40" t="s">
        <v>467</v>
      </c>
      <c r="P460" s="40" t="s">
        <v>468</v>
      </c>
      <c r="Q460" s="40" t="s">
        <v>469</v>
      </c>
      <c r="R460" s="40" t="s">
        <v>402</v>
      </c>
      <c r="S460" s="40" t="s">
        <v>403</v>
      </c>
      <c r="T460" s="40" t="s">
        <v>583</v>
      </c>
      <c r="U460" s="40" t="s">
        <v>584</v>
      </c>
    </row>
    <row r="461" spans="1:21" ht="17.149999999999999" customHeight="1" x14ac:dyDescent="0.35">
      <c r="A461" s="40" t="s">
        <v>388</v>
      </c>
      <c r="B461" s="40" t="s">
        <v>389</v>
      </c>
      <c r="C461" s="40" t="s">
        <v>950</v>
      </c>
      <c r="D461" s="40" t="s">
        <v>951</v>
      </c>
      <c r="E461" s="40" t="s">
        <v>1147</v>
      </c>
      <c r="F461" s="40" t="s">
        <v>1117</v>
      </c>
      <c r="G461" s="40" t="s">
        <v>396</v>
      </c>
      <c r="H461" s="40" t="s">
        <v>1551</v>
      </c>
      <c r="I461" s="40" t="s">
        <v>51</v>
      </c>
      <c r="J461" s="40" t="s">
        <v>476</v>
      </c>
      <c r="K461" s="40" t="s">
        <v>477</v>
      </c>
      <c r="L461" s="40" t="s">
        <v>408</v>
      </c>
      <c r="M461" s="40" t="s">
        <v>392</v>
      </c>
      <c r="N461" s="40" t="s">
        <v>409</v>
      </c>
      <c r="O461" s="40" t="s">
        <v>410</v>
      </c>
      <c r="P461" s="40" t="s">
        <v>478</v>
      </c>
      <c r="Q461" s="40" t="s">
        <v>479</v>
      </c>
      <c r="R461" s="40" t="s">
        <v>402</v>
      </c>
      <c r="S461" s="40" t="s">
        <v>403</v>
      </c>
      <c r="T461" s="40" t="s">
        <v>583</v>
      </c>
      <c r="U461" s="40" t="s">
        <v>584</v>
      </c>
    </row>
    <row r="462" spans="1:21" ht="17.149999999999999" customHeight="1" x14ac:dyDescent="0.35">
      <c r="A462" s="40" t="s">
        <v>388</v>
      </c>
      <c r="B462" s="40" t="s">
        <v>389</v>
      </c>
      <c r="C462" s="40" t="s">
        <v>950</v>
      </c>
      <c r="D462" s="40" t="s">
        <v>951</v>
      </c>
      <c r="E462" s="40" t="s">
        <v>1147</v>
      </c>
      <c r="F462" s="40" t="s">
        <v>1117</v>
      </c>
      <c r="G462" s="40" t="s">
        <v>396</v>
      </c>
      <c r="H462" s="40" t="s">
        <v>1551</v>
      </c>
      <c r="I462" s="40" t="s">
        <v>55</v>
      </c>
      <c r="J462" s="40" t="s">
        <v>762</v>
      </c>
      <c r="K462" s="40" t="s">
        <v>763</v>
      </c>
      <c r="L462" s="40" t="s">
        <v>764</v>
      </c>
      <c r="M462" s="40" t="s">
        <v>405</v>
      </c>
      <c r="N462" s="40" t="s">
        <v>77</v>
      </c>
      <c r="O462" s="40" t="s">
        <v>765</v>
      </c>
      <c r="P462" s="40" t="s">
        <v>766</v>
      </c>
      <c r="Q462" s="40" t="s">
        <v>767</v>
      </c>
      <c r="R462" s="40" t="s">
        <v>402</v>
      </c>
      <c r="S462" s="40" t="s">
        <v>403</v>
      </c>
      <c r="T462" s="40" t="s">
        <v>583</v>
      </c>
      <c r="U462" s="40" t="s">
        <v>584</v>
      </c>
    </row>
    <row r="463" spans="1:21" ht="17.149999999999999" customHeight="1" x14ac:dyDescent="0.35">
      <c r="A463" s="40" t="s">
        <v>388</v>
      </c>
      <c r="B463" s="40" t="s">
        <v>389</v>
      </c>
      <c r="C463" s="40" t="s">
        <v>950</v>
      </c>
      <c r="D463" s="40" t="s">
        <v>951</v>
      </c>
      <c r="E463" s="40" t="s">
        <v>1147</v>
      </c>
      <c r="F463" s="40" t="s">
        <v>1117</v>
      </c>
      <c r="G463" s="40" t="s">
        <v>396</v>
      </c>
      <c r="H463" s="40" t="s">
        <v>1551</v>
      </c>
      <c r="I463" s="40" t="s">
        <v>93</v>
      </c>
      <c r="J463" s="40" t="s">
        <v>480</v>
      </c>
      <c r="K463" s="40" t="s">
        <v>481</v>
      </c>
      <c r="L463" s="40" t="s">
        <v>482</v>
      </c>
      <c r="M463" s="40" t="s">
        <v>392</v>
      </c>
      <c r="N463" s="40" t="s">
        <v>93</v>
      </c>
      <c r="O463" s="40" t="s">
        <v>483</v>
      </c>
      <c r="P463" s="40" t="s">
        <v>484</v>
      </c>
      <c r="Q463" s="40" t="s">
        <v>485</v>
      </c>
      <c r="R463" s="40" t="s">
        <v>402</v>
      </c>
      <c r="S463" s="40" t="s">
        <v>403</v>
      </c>
      <c r="T463" s="40" t="s">
        <v>583</v>
      </c>
      <c r="U463" s="40" t="s">
        <v>584</v>
      </c>
    </row>
    <row r="464" spans="1:21" ht="17.149999999999999" customHeight="1" x14ac:dyDescent="0.35">
      <c r="A464" s="40" t="s">
        <v>388</v>
      </c>
      <c r="B464" s="40" t="s">
        <v>389</v>
      </c>
      <c r="C464" s="40" t="s">
        <v>950</v>
      </c>
      <c r="D464" s="40" t="s">
        <v>951</v>
      </c>
      <c r="E464" s="40" t="s">
        <v>1147</v>
      </c>
      <c r="F464" s="40" t="s">
        <v>1117</v>
      </c>
      <c r="G464" s="40" t="s">
        <v>396</v>
      </c>
      <c r="H464" s="40" t="s">
        <v>1551</v>
      </c>
      <c r="I464" s="40" t="s">
        <v>1565</v>
      </c>
      <c r="J464" s="40" t="s">
        <v>480</v>
      </c>
      <c r="K464" s="40" t="s">
        <v>481</v>
      </c>
      <c r="L464" s="40" t="s">
        <v>482</v>
      </c>
      <c r="M464" s="40" t="s">
        <v>392</v>
      </c>
      <c r="N464" s="40" t="s">
        <v>93</v>
      </c>
      <c r="O464" s="40" t="s">
        <v>483</v>
      </c>
      <c r="P464" s="40" t="s">
        <v>484</v>
      </c>
      <c r="Q464" s="40" t="s">
        <v>485</v>
      </c>
      <c r="R464" s="40" t="s">
        <v>402</v>
      </c>
      <c r="S464" s="40" t="s">
        <v>403</v>
      </c>
      <c r="T464" s="40" t="s">
        <v>583</v>
      </c>
      <c r="U464" s="40" t="s">
        <v>584</v>
      </c>
    </row>
    <row r="465" spans="1:21" ht="17.149999999999999" customHeight="1" x14ac:dyDescent="0.35">
      <c r="A465" s="40" t="s">
        <v>388</v>
      </c>
      <c r="B465" s="40" t="s">
        <v>389</v>
      </c>
      <c r="C465" s="40" t="s">
        <v>950</v>
      </c>
      <c r="D465" s="40" t="s">
        <v>951</v>
      </c>
      <c r="E465" s="40" t="s">
        <v>1147</v>
      </c>
      <c r="F465" s="40" t="s">
        <v>1117</v>
      </c>
      <c r="G465" s="40" t="s">
        <v>396</v>
      </c>
      <c r="H465" s="40" t="s">
        <v>1551</v>
      </c>
      <c r="I465" s="40" t="s">
        <v>79</v>
      </c>
      <c r="J465" s="40" t="s">
        <v>486</v>
      </c>
      <c r="K465" s="40" t="s">
        <v>487</v>
      </c>
      <c r="L465" s="40" t="s">
        <v>488</v>
      </c>
      <c r="M465" s="40" t="s">
        <v>405</v>
      </c>
      <c r="N465" s="40" t="s">
        <v>79</v>
      </c>
      <c r="O465" s="40" t="s">
        <v>489</v>
      </c>
      <c r="P465" s="40" t="s">
        <v>490</v>
      </c>
      <c r="Q465" s="40" t="s">
        <v>491</v>
      </c>
      <c r="R465" s="40" t="s">
        <v>402</v>
      </c>
      <c r="S465" s="40" t="s">
        <v>403</v>
      </c>
      <c r="T465" s="40" t="s">
        <v>583</v>
      </c>
      <c r="U465" s="40" t="s">
        <v>584</v>
      </c>
    </row>
    <row r="466" spans="1:21" ht="17.149999999999999" customHeight="1" x14ac:dyDescent="0.35">
      <c r="A466" s="40" t="s">
        <v>388</v>
      </c>
      <c r="B466" s="40" t="s">
        <v>389</v>
      </c>
      <c r="C466" s="40" t="s">
        <v>950</v>
      </c>
      <c r="D466" s="40" t="s">
        <v>951</v>
      </c>
      <c r="E466" s="40" t="s">
        <v>1147</v>
      </c>
      <c r="F466" s="40" t="s">
        <v>1117</v>
      </c>
      <c r="G466" s="40" t="s">
        <v>396</v>
      </c>
      <c r="H466" s="40" t="s">
        <v>1551</v>
      </c>
      <c r="I466" s="40" t="s">
        <v>131</v>
      </c>
      <c r="J466" s="40" t="s">
        <v>614</v>
      </c>
      <c r="K466" s="40" t="s">
        <v>615</v>
      </c>
      <c r="L466" s="40" t="s">
        <v>494</v>
      </c>
      <c r="M466" s="40" t="s">
        <v>392</v>
      </c>
      <c r="N466" s="40" t="s">
        <v>100</v>
      </c>
      <c r="O466" s="40" t="s">
        <v>495</v>
      </c>
      <c r="P466" s="40" t="s">
        <v>616</v>
      </c>
      <c r="Q466" s="40" t="s">
        <v>617</v>
      </c>
      <c r="R466" s="40" t="s">
        <v>402</v>
      </c>
      <c r="S466" s="40" t="s">
        <v>403</v>
      </c>
      <c r="T466" s="40" t="s">
        <v>583</v>
      </c>
      <c r="U466" s="40" t="s">
        <v>584</v>
      </c>
    </row>
    <row r="467" spans="1:21" ht="17.149999999999999" customHeight="1" x14ac:dyDescent="0.35">
      <c r="A467" s="40" t="s">
        <v>388</v>
      </c>
      <c r="B467" s="40" t="s">
        <v>389</v>
      </c>
      <c r="C467" s="40" t="s">
        <v>950</v>
      </c>
      <c r="D467" s="40" t="s">
        <v>951</v>
      </c>
      <c r="E467" s="40" t="s">
        <v>1147</v>
      </c>
      <c r="F467" s="40" t="s">
        <v>1117</v>
      </c>
      <c r="G467" s="40" t="s">
        <v>396</v>
      </c>
      <c r="H467" s="40" t="s">
        <v>1551</v>
      </c>
      <c r="I467" s="40" t="s">
        <v>98</v>
      </c>
      <c r="J467" s="40" t="s">
        <v>497</v>
      </c>
      <c r="K467" s="40" t="s">
        <v>498</v>
      </c>
      <c r="L467" s="40" t="s">
        <v>499</v>
      </c>
      <c r="M467" s="40" t="s">
        <v>392</v>
      </c>
      <c r="N467" s="40" t="s">
        <v>98</v>
      </c>
      <c r="O467" s="40" t="s">
        <v>500</v>
      </c>
      <c r="P467" s="40" t="s">
        <v>501</v>
      </c>
      <c r="Q467" s="40" t="s">
        <v>502</v>
      </c>
      <c r="R467" s="40" t="s">
        <v>402</v>
      </c>
      <c r="S467" s="40" t="s">
        <v>403</v>
      </c>
      <c r="T467" s="40" t="s">
        <v>583</v>
      </c>
      <c r="U467" s="40" t="s">
        <v>584</v>
      </c>
    </row>
    <row r="468" spans="1:21" ht="17.149999999999999" customHeight="1" x14ac:dyDescent="0.35">
      <c r="A468" s="40" t="s">
        <v>388</v>
      </c>
      <c r="B468" s="40" t="s">
        <v>389</v>
      </c>
      <c r="C468" s="40" t="s">
        <v>950</v>
      </c>
      <c r="D468" s="40" t="s">
        <v>951</v>
      </c>
      <c r="E468" s="40" t="s">
        <v>1147</v>
      </c>
      <c r="F468" s="40" t="s">
        <v>1117</v>
      </c>
      <c r="G468" s="40" t="s">
        <v>396</v>
      </c>
      <c r="H468" s="40" t="s">
        <v>1551</v>
      </c>
      <c r="I468" s="40" t="s">
        <v>117</v>
      </c>
      <c r="J468" s="40" t="s">
        <v>692</v>
      </c>
      <c r="K468" s="40" t="s">
        <v>693</v>
      </c>
      <c r="L468" s="40" t="s">
        <v>694</v>
      </c>
      <c r="M468" s="40" t="s">
        <v>405</v>
      </c>
      <c r="N468" s="40" t="s">
        <v>117</v>
      </c>
      <c r="O468" s="40" t="s">
        <v>695</v>
      </c>
      <c r="P468" s="40" t="s">
        <v>696</v>
      </c>
      <c r="Q468" s="40" t="s">
        <v>697</v>
      </c>
      <c r="R468" s="40" t="s">
        <v>402</v>
      </c>
      <c r="S468" s="40" t="s">
        <v>403</v>
      </c>
      <c r="T468" s="40" t="s">
        <v>583</v>
      </c>
      <c r="U468" s="40" t="s">
        <v>584</v>
      </c>
    </row>
    <row r="469" spans="1:21" ht="17.149999999999999" customHeight="1" x14ac:dyDescent="0.35">
      <c r="A469" s="40" t="s">
        <v>388</v>
      </c>
      <c r="B469" s="40" t="s">
        <v>389</v>
      </c>
      <c r="C469" s="40" t="s">
        <v>950</v>
      </c>
      <c r="D469" s="40" t="s">
        <v>951</v>
      </c>
      <c r="E469" s="40" t="s">
        <v>1147</v>
      </c>
      <c r="F469" s="40" t="s">
        <v>1117</v>
      </c>
      <c r="G469" s="40" t="s">
        <v>396</v>
      </c>
      <c r="H469" s="40" t="s">
        <v>1551</v>
      </c>
      <c r="I469" s="40" t="s">
        <v>110</v>
      </c>
      <c r="J469" s="40" t="s">
        <v>618</v>
      </c>
      <c r="K469" s="40" t="s">
        <v>619</v>
      </c>
      <c r="L469" s="40" t="s">
        <v>620</v>
      </c>
      <c r="M469" s="40" t="s">
        <v>405</v>
      </c>
      <c r="N469" s="40" t="s">
        <v>110</v>
      </c>
      <c r="O469" s="40" t="s">
        <v>621</v>
      </c>
      <c r="P469" s="40" t="s">
        <v>622</v>
      </c>
      <c r="Q469" s="40" t="s">
        <v>623</v>
      </c>
      <c r="R469" s="40" t="s">
        <v>402</v>
      </c>
      <c r="S469" s="40" t="s">
        <v>403</v>
      </c>
      <c r="T469" s="40" t="s">
        <v>583</v>
      </c>
      <c r="U469" s="40" t="s">
        <v>584</v>
      </c>
    </row>
    <row r="470" spans="1:21" ht="17.149999999999999" customHeight="1" x14ac:dyDescent="0.35">
      <c r="A470" s="40" t="s">
        <v>388</v>
      </c>
      <c r="B470" s="40" t="s">
        <v>389</v>
      </c>
      <c r="C470" s="40" t="s">
        <v>950</v>
      </c>
      <c r="D470" s="40" t="s">
        <v>951</v>
      </c>
      <c r="E470" s="40" t="s">
        <v>1147</v>
      </c>
      <c r="F470" s="40" t="s">
        <v>1117</v>
      </c>
      <c r="G470" s="40" t="s">
        <v>396</v>
      </c>
      <c r="H470" s="40" t="s">
        <v>1551</v>
      </c>
      <c r="I470" s="40" t="s">
        <v>107</v>
      </c>
      <c r="J470" s="40" t="s">
        <v>530</v>
      </c>
      <c r="K470" s="40" t="s">
        <v>531</v>
      </c>
      <c r="L470" s="40" t="s">
        <v>532</v>
      </c>
      <c r="M470" s="40" t="s">
        <v>392</v>
      </c>
      <c r="N470" s="40" t="s">
        <v>107</v>
      </c>
      <c r="O470" s="40" t="s">
        <v>533</v>
      </c>
      <c r="P470" s="40" t="s">
        <v>534</v>
      </c>
      <c r="Q470" s="40" t="s">
        <v>535</v>
      </c>
      <c r="R470" s="40" t="s">
        <v>402</v>
      </c>
      <c r="S470" s="40" t="s">
        <v>403</v>
      </c>
      <c r="T470" s="40" t="s">
        <v>583</v>
      </c>
      <c r="U470" s="40" t="s">
        <v>584</v>
      </c>
    </row>
    <row r="471" spans="1:21" ht="17.149999999999999" customHeight="1" x14ac:dyDescent="0.35">
      <c r="A471" s="40" t="s">
        <v>388</v>
      </c>
      <c r="B471" s="40" t="s">
        <v>389</v>
      </c>
      <c r="C471" s="40" t="s">
        <v>950</v>
      </c>
      <c r="D471" s="40" t="s">
        <v>951</v>
      </c>
      <c r="E471" s="40" t="s">
        <v>1147</v>
      </c>
      <c r="F471" s="40" t="s">
        <v>1117</v>
      </c>
      <c r="G471" s="40" t="s">
        <v>418</v>
      </c>
      <c r="H471" s="40" t="s">
        <v>1552</v>
      </c>
      <c r="I471" s="40" t="s">
        <v>698</v>
      </c>
      <c r="J471" s="40" t="s">
        <v>20</v>
      </c>
      <c r="K471" s="40" t="s">
        <v>699</v>
      </c>
      <c r="L471" s="40" t="s">
        <v>700</v>
      </c>
      <c r="M471" s="40" t="s">
        <v>405</v>
      </c>
      <c r="N471" s="40" t="s">
        <v>9</v>
      </c>
      <c r="O471" s="40" t="s">
        <v>701</v>
      </c>
      <c r="P471" s="40" t="s">
        <v>702</v>
      </c>
      <c r="Q471" s="40" t="s">
        <v>703</v>
      </c>
      <c r="R471" s="40" t="s">
        <v>402</v>
      </c>
      <c r="S471" s="40" t="s">
        <v>403</v>
      </c>
      <c r="T471" s="40" t="s">
        <v>583</v>
      </c>
      <c r="U471" s="40" t="s">
        <v>584</v>
      </c>
    </row>
    <row r="472" spans="1:21" ht="17.149999999999999" customHeight="1" x14ac:dyDescent="0.35">
      <c r="A472" s="40" t="s">
        <v>388</v>
      </c>
      <c r="B472" s="40" t="s">
        <v>389</v>
      </c>
      <c r="C472" s="40" t="s">
        <v>950</v>
      </c>
      <c r="D472" s="40" t="s">
        <v>951</v>
      </c>
      <c r="E472" s="40" t="s">
        <v>1147</v>
      </c>
      <c r="F472" s="40" t="s">
        <v>1117</v>
      </c>
      <c r="G472" s="40" t="s">
        <v>418</v>
      </c>
      <c r="H472" s="40" t="s">
        <v>1552</v>
      </c>
      <c r="I472" s="40" t="s">
        <v>37</v>
      </c>
      <c r="J472" s="40" t="s">
        <v>419</v>
      </c>
      <c r="K472" s="40" t="s">
        <v>420</v>
      </c>
      <c r="L472" s="40" t="s">
        <v>421</v>
      </c>
      <c r="M472" s="40" t="s">
        <v>405</v>
      </c>
      <c r="N472" s="40" t="s">
        <v>67</v>
      </c>
      <c r="O472" s="40" t="s">
        <v>422</v>
      </c>
      <c r="P472" s="40" t="s">
        <v>423</v>
      </c>
      <c r="Q472" s="40" t="s">
        <v>424</v>
      </c>
      <c r="R472" s="40" t="s">
        <v>402</v>
      </c>
      <c r="S472" s="40" t="s">
        <v>403</v>
      </c>
      <c r="T472" s="40" t="s">
        <v>583</v>
      </c>
      <c r="U472" s="40" t="s">
        <v>584</v>
      </c>
    </row>
    <row r="473" spans="1:21" ht="17.149999999999999" customHeight="1" x14ac:dyDescent="0.35">
      <c r="A473" s="40" t="s">
        <v>388</v>
      </c>
      <c r="B473" s="40" t="s">
        <v>389</v>
      </c>
      <c r="C473" s="40" t="s">
        <v>950</v>
      </c>
      <c r="D473" s="40" t="s">
        <v>951</v>
      </c>
      <c r="E473" s="40" t="s">
        <v>1147</v>
      </c>
      <c r="F473" s="40" t="s">
        <v>1117</v>
      </c>
      <c r="G473" s="40" t="s">
        <v>418</v>
      </c>
      <c r="H473" s="40" t="s">
        <v>1552</v>
      </c>
      <c r="I473" s="40" t="s">
        <v>45</v>
      </c>
      <c r="J473" s="40" t="s">
        <v>844</v>
      </c>
      <c r="K473" s="40" t="s">
        <v>845</v>
      </c>
      <c r="L473" s="40" t="s">
        <v>846</v>
      </c>
      <c r="M473" s="40" t="s">
        <v>405</v>
      </c>
      <c r="N473" s="40" t="s">
        <v>72</v>
      </c>
      <c r="O473" s="40" t="s">
        <v>847</v>
      </c>
      <c r="P473" s="40" t="s">
        <v>848</v>
      </c>
      <c r="Q473" s="40" t="s">
        <v>849</v>
      </c>
      <c r="R473" s="40" t="s">
        <v>402</v>
      </c>
      <c r="S473" s="40" t="s">
        <v>403</v>
      </c>
      <c r="T473" s="40" t="s">
        <v>583</v>
      </c>
      <c r="U473" s="40" t="s">
        <v>584</v>
      </c>
    </row>
    <row r="474" spans="1:21" ht="17.149999999999999" customHeight="1" x14ac:dyDescent="0.35">
      <c r="A474" s="40" t="s">
        <v>388</v>
      </c>
      <c r="B474" s="40" t="s">
        <v>389</v>
      </c>
      <c r="C474" s="40" t="s">
        <v>950</v>
      </c>
      <c r="D474" s="40" t="s">
        <v>951</v>
      </c>
      <c r="E474" s="40" t="s">
        <v>1147</v>
      </c>
      <c r="F474" s="40" t="s">
        <v>1117</v>
      </c>
      <c r="G474" s="40" t="s">
        <v>418</v>
      </c>
      <c r="H474" s="40" t="s">
        <v>1552</v>
      </c>
      <c r="I474" s="40" t="s">
        <v>850</v>
      </c>
      <c r="J474" s="40" t="s">
        <v>844</v>
      </c>
      <c r="K474" s="40" t="s">
        <v>845</v>
      </c>
      <c r="L474" s="40" t="s">
        <v>846</v>
      </c>
      <c r="M474" s="40" t="s">
        <v>405</v>
      </c>
      <c r="N474" s="40" t="s">
        <v>72</v>
      </c>
      <c r="O474" s="40" t="s">
        <v>847</v>
      </c>
      <c r="P474" s="40" t="s">
        <v>848</v>
      </c>
      <c r="Q474" s="40" t="s">
        <v>849</v>
      </c>
      <c r="R474" s="40" t="s">
        <v>402</v>
      </c>
      <c r="S474" s="40" t="s">
        <v>403</v>
      </c>
      <c r="T474" s="40" t="s">
        <v>583</v>
      </c>
      <c r="U474" s="40" t="s">
        <v>584</v>
      </c>
    </row>
    <row r="475" spans="1:21" ht="17.149999999999999" customHeight="1" x14ac:dyDescent="0.35">
      <c r="A475" s="40" t="s">
        <v>388</v>
      </c>
      <c r="B475" s="40" t="s">
        <v>389</v>
      </c>
      <c r="C475" s="40" t="s">
        <v>950</v>
      </c>
      <c r="D475" s="40" t="s">
        <v>951</v>
      </c>
      <c r="E475" s="40" t="s">
        <v>1147</v>
      </c>
      <c r="F475" s="40" t="s">
        <v>1117</v>
      </c>
      <c r="G475" s="40" t="s">
        <v>418</v>
      </c>
      <c r="H475" s="40" t="s">
        <v>1552</v>
      </c>
      <c r="I475" s="40" t="s">
        <v>43</v>
      </c>
      <c r="J475" s="40" t="s">
        <v>549</v>
      </c>
      <c r="K475" s="40" t="s">
        <v>550</v>
      </c>
      <c r="L475" s="40" t="s">
        <v>551</v>
      </c>
      <c r="M475" s="40" t="s">
        <v>405</v>
      </c>
      <c r="N475" s="40" t="s">
        <v>70</v>
      </c>
      <c r="O475" s="40" t="s">
        <v>552</v>
      </c>
      <c r="P475" s="40" t="s">
        <v>553</v>
      </c>
      <c r="Q475" s="40" t="s">
        <v>554</v>
      </c>
      <c r="R475" s="40" t="s">
        <v>402</v>
      </c>
      <c r="S475" s="40" t="s">
        <v>403</v>
      </c>
      <c r="T475" s="40" t="s">
        <v>583</v>
      </c>
      <c r="U475" s="40" t="s">
        <v>584</v>
      </c>
    </row>
    <row r="476" spans="1:21" ht="17.149999999999999" customHeight="1" x14ac:dyDescent="0.35">
      <c r="A476" s="40" t="s">
        <v>388</v>
      </c>
      <c r="B476" s="40" t="s">
        <v>389</v>
      </c>
      <c r="C476" s="40" t="s">
        <v>950</v>
      </c>
      <c r="D476" s="40" t="s">
        <v>951</v>
      </c>
      <c r="E476" s="40" t="s">
        <v>1147</v>
      </c>
      <c r="F476" s="40" t="s">
        <v>1117</v>
      </c>
      <c r="G476" s="40" t="s">
        <v>425</v>
      </c>
      <c r="H476" s="40" t="s">
        <v>1553</v>
      </c>
      <c r="I476" s="40" t="s">
        <v>426</v>
      </c>
      <c r="J476" s="40" t="s">
        <v>427</v>
      </c>
      <c r="K476" s="40" t="s">
        <v>428</v>
      </c>
      <c r="L476" s="40" t="s">
        <v>429</v>
      </c>
      <c r="M476" s="40" t="s">
        <v>392</v>
      </c>
      <c r="N476" s="40" t="s">
        <v>146</v>
      </c>
      <c r="O476" s="40" t="s">
        <v>430</v>
      </c>
      <c r="P476" s="40" t="s">
        <v>431</v>
      </c>
      <c r="Q476" s="40" t="s">
        <v>432</v>
      </c>
      <c r="R476" s="40" t="s">
        <v>402</v>
      </c>
      <c r="S476" s="40" t="s">
        <v>403</v>
      </c>
      <c r="T476" s="40" t="s">
        <v>583</v>
      </c>
      <c r="U476" s="40" t="s">
        <v>584</v>
      </c>
    </row>
    <row r="477" spans="1:21" ht="17.149999999999999" customHeight="1" x14ac:dyDescent="0.35">
      <c r="A477" s="40" t="s">
        <v>388</v>
      </c>
      <c r="B477" s="40" t="s">
        <v>389</v>
      </c>
      <c r="C477" s="40" t="s">
        <v>950</v>
      </c>
      <c r="D477" s="40" t="s">
        <v>951</v>
      </c>
      <c r="E477" s="40" t="s">
        <v>1147</v>
      </c>
      <c r="F477" s="40" t="s">
        <v>1117</v>
      </c>
      <c r="G477" s="40" t="s">
        <v>425</v>
      </c>
      <c r="H477" s="40" t="s">
        <v>1553</v>
      </c>
      <c r="I477" s="40" t="s">
        <v>596</v>
      </c>
      <c r="J477" s="40" t="s">
        <v>597</v>
      </c>
      <c r="K477" s="40" t="s">
        <v>598</v>
      </c>
      <c r="L477" s="40" t="s">
        <v>599</v>
      </c>
      <c r="M477" s="40" t="s">
        <v>392</v>
      </c>
      <c r="N477" s="40" t="s">
        <v>148</v>
      </c>
      <c r="O477" s="40" t="s">
        <v>600</v>
      </c>
      <c r="P477" s="40" t="s">
        <v>601</v>
      </c>
      <c r="Q477" s="40" t="s">
        <v>602</v>
      </c>
      <c r="R477" s="40" t="s">
        <v>402</v>
      </c>
      <c r="S477" s="40" t="s">
        <v>403</v>
      </c>
      <c r="T477" s="40" t="s">
        <v>583</v>
      </c>
      <c r="U477" s="40" t="s">
        <v>584</v>
      </c>
    </row>
    <row r="478" spans="1:21" ht="17.149999999999999" customHeight="1" x14ac:dyDescent="0.35">
      <c r="A478" s="40" t="s">
        <v>388</v>
      </c>
      <c r="B478" s="40" t="s">
        <v>389</v>
      </c>
      <c r="C478" s="40" t="s">
        <v>950</v>
      </c>
      <c r="D478" s="40" t="s">
        <v>951</v>
      </c>
      <c r="E478" s="40" t="s">
        <v>1147</v>
      </c>
      <c r="F478" s="40" t="s">
        <v>1117</v>
      </c>
      <c r="G478" s="40" t="s">
        <v>425</v>
      </c>
      <c r="H478" s="40" t="s">
        <v>1553</v>
      </c>
      <c r="I478" s="40" t="s">
        <v>603</v>
      </c>
      <c r="J478" s="40" t="s">
        <v>604</v>
      </c>
      <c r="K478" s="40" t="s">
        <v>605</v>
      </c>
      <c r="L478" s="40" t="s">
        <v>606</v>
      </c>
      <c r="M478" s="40" t="s">
        <v>392</v>
      </c>
      <c r="N478" s="40" t="s">
        <v>152</v>
      </c>
      <c r="O478" s="40" t="s">
        <v>607</v>
      </c>
      <c r="P478" s="40" t="s">
        <v>608</v>
      </c>
      <c r="Q478" s="40" t="s">
        <v>609</v>
      </c>
      <c r="R478" s="40" t="s">
        <v>402</v>
      </c>
      <c r="S478" s="40" t="s">
        <v>403</v>
      </c>
      <c r="T478" s="40" t="s">
        <v>583</v>
      </c>
      <c r="U478" s="40" t="s">
        <v>584</v>
      </c>
    </row>
    <row r="479" spans="1:21" ht="17.149999999999999" customHeight="1" x14ac:dyDescent="0.35">
      <c r="A479" s="40" t="s">
        <v>388</v>
      </c>
      <c r="B479" s="40" t="s">
        <v>389</v>
      </c>
      <c r="C479" s="40" t="s">
        <v>1189</v>
      </c>
      <c r="D479" s="40" t="s">
        <v>1190</v>
      </c>
      <c r="E479" s="40" t="s">
        <v>1191</v>
      </c>
      <c r="F479" s="40" t="s">
        <v>1132</v>
      </c>
      <c r="G479" s="40" t="s">
        <v>396</v>
      </c>
      <c r="H479" s="40" t="s">
        <v>1551</v>
      </c>
      <c r="I479" s="40" t="s">
        <v>47</v>
      </c>
      <c r="J479" s="40" t="s">
        <v>982</v>
      </c>
      <c r="K479" s="40" t="s">
        <v>983</v>
      </c>
      <c r="L479" s="40" t="s">
        <v>984</v>
      </c>
      <c r="M479" s="40" t="s">
        <v>405</v>
      </c>
      <c r="N479" s="40" t="s">
        <v>73</v>
      </c>
      <c r="O479" s="40" t="s">
        <v>985</v>
      </c>
      <c r="P479" s="40" t="s">
        <v>986</v>
      </c>
      <c r="Q479" s="40" t="s">
        <v>987</v>
      </c>
      <c r="R479" s="40" t="s">
        <v>402</v>
      </c>
      <c r="S479" s="40" t="s">
        <v>403</v>
      </c>
      <c r="T479" s="40" t="s">
        <v>1103</v>
      </c>
      <c r="U479" s="40" t="s">
        <v>1104</v>
      </c>
    </row>
    <row r="480" spans="1:21" ht="17.149999999999999" customHeight="1" x14ac:dyDescent="0.35">
      <c r="A480" s="40" t="s">
        <v>388</v>
      </c>
      <c r="B480" s="40" t="s">
        <v>389</v>
      </c>
      <c r="C480" s="40" t="s">
        <v>1189</v>
      </c>
      <c r="D480" s="40" t="s">
        <v>1190</v>
      </c>
      <c r="E480" s="40" t="s">
        <v>1191</v>
      </c>
      <c r="F480" s="40" t="s">
        <v>1132</v>
      </c>
      <c r="G480" s="40" t="s">
        <v>396</v>
      </c>
      <c r="H480" s="40" t="s">
        <v>1551</v>
      </c>
      <c r="I480" s="40" t="s">
        <v>49</v>
      </c>
      <c r="J480" s="40" t="s">
        <v>406</v>
      </c>
      <c r="K480" s="40" t="s">
        <v>407</v>
      </c>
      <c r="L480" s="40" t="s">
        <v>408</v>
      </c>
      <c r="M480" s="40" t="s">
        <v>392</v>
      </c>
      <c r="N480" s="40" t="s">
        <v>409</v>
      </c>
      <c r="O480" s="40" t="s">
        <v>410</v>
      </c>
      <c r="P480" s="40" t="s">
        <v>74</v>
      </c>
      <c r="Q480" s="40" t="s">
        <v>411</v>
      </c>
      <c r="R480" s="40" t="s">
        <v>402</v>
      </c>
      <c r="S480" s="40" t="s">
        <v>403</v>
      </c>
      <c r="T480" s="40" t="s">
        <v>1103</v>
      </c>
      <c r="U480" s="40" t="s">
        <v>1104</v>
      </c>
    </row>
    <row r="481" spans="1:21" ht="17.149999999999999" customHeight="1" x14ac:dyDescent="0.35">
      <c r="A481" s="40" t="s">
        <v>388</v>
      </c>
      <c r="B481" s="40" t="s">
        <v>389</v>
      </c>
      <c r="C481" s="40" t="s">
        <v>1189</v>
      </c>
      <c r="D481" s="40" t="s">
        <v>1190</v>
      </c>
      <c r="E481" s="40" t="s">
        <v>1191</v>
      </c>
      <c r="F481" s="40" t="s">
        <v>1132</v>
      </c>
      <c r="G481" s="40" t="s">
        <v>396</v>
      </c>
      <c r="H481" s="40" t="s">
        <v>1551</v>
      </c>
      <c r="I481" s="40" t="s">
        <v>129</v>
      </c>
      <c r="J481" s="40" t="s">
        <v>492</v>
      </c>
      <c r="K481" s="40" t="s">
        <v>493</v>
      </c>
      <c r="L481" s="40" t="s">
        <v>494</v>
      </c>
      <c r="M481" s="40" t="s">
        <v>392</v>
      </c>
      <c r="N481" s="40" t="s">
        <v>100</v>
      </c>
      <c r="O481" s="40" t="s">
        <v>495</v>
      </c>
      <c r="P481" s="40" t="s">
        <v>97</v>
      </c>
      <c r="Q481" s="40" t="s">
        <v>496</v>
      </c>
      <c r="R481" s="40" t="s">
        <v>402</v>
      </c>
      <c r="S481" s="40" t="s">
        <v>403</v>
      </c>
      <c r="T481" s="40" t="s">
        <v>1103</v>
      </c>
      <c r="U481" s="40" t="s">
        <v>1104</v>
      </c>
    </row>
    <row r="482" spans="1:21" ht="17.149999999999999" customHeight="1" x14ac:dyDescent="0.35">
      <c r="A482" s="40" t="s">
        <v>388</v>
      </c>
      <c r="B482" s="40" t="s">
        <v>389</v>
      </c>
      <c r="C482" s="40" t="s">
        <v>1189</v>
      </c>
      <c r="D482" s="40" t="s">
        <v>1190</v>
      </c>
      <c r="E482" s="40" t="s">
        <v>1191</v>
      </c>
      <c r="F482" s="40" t="s">
        <v>1132</v>
      </c>
      <c r="G482" s="40" t="s">
        <v>396</v>
      </c>
      <c r="H482" s="40" t="s">
        <v>1551</v>
      </c>
      <c r="I482" s="40" t="s">
        <v>107</v>
      </c>
      <c r="J482" s="40" t="s">
        <v>530</v>
      </c>
      <c r="K482" s="40" t="s">
        <v>531</v>
      </c>
      <c r="L482" s="40" t="s">
        <v>532</v>
      </c>
      <c r="M482" s="40" t="s">
        <v>392</v>
      </c>
      <c r="N482" s="40" t="s">
        <v>107</v>
      </c>
      <c r="O482" s="40" t="s">
        <v>533</v>
      </c>
      <c r="P482" s="40" t="s">
        <v>534</v>
      </c>
      <c r="Q482" s="40" t="s">
        <v>535</v>
      </c>
      <c r="R482" s="40" t="s">
        <v>402</v>
      </c>
      <c r="S482" s="40" t="s">
        <v>403</v>
      </c>
      <c r="T482" s="40" t="s">
        <v>1103</v>
      </c>
      <c r="U482" s="40" t="s">
        <v>1104</v>
      </c>
    </row>
    <row r="483" spans="1:21" ht="17.149999999999999" customHeight="1" x14ac:dyDescent="0.35">
      <c r="A483" s="40" t="s">
        <v>388</v>
      </c>
      <c r="B483" s="40" t="s">
        <v>389</v>
      </c>
      <c r="C483" s="40" t="s">
        <v>1189</v>
      </c>
      <c r="D483" s="40" t="s">
        <v>1190</v>
      </c>
      <c r="E483" s="40" t="s">
        <v>1191</v>
      </c>
      <c r="F483" s="40" t="s">
        <v>1132</v>
      </c>
      <c r="G483" s="40" t="s">
        <v>425</v>
      </c>
      <c r="H483" s="40" t="s">
        <v>1553</v>
      </c>
      <c r="I483" s="40" t="s">
        <v>426</v>
      </c>
      <c r="J483" s="40" t="s">
        <v>427</v>
      </c>
      <c r="K483" s="40" t="s">
        <v>428</v>
      </c>
      <c r="L483" s="40" t="s">
        <v>429</v>
      </c>
      <c r="M483" s="40" t="s">
        <v>392</v>
      </c>
      <c r="N483" s="40" t="s">
        <v>146</v>
      </c>
      <c r="O483" s="40" t="s">
        <v>430</v>
      </c>
      <c r="P483" s="40" t="s">
        <v>431</v>
      </c>
      <c r="Q483" s="40" t="s">
        <v>432</v>
      </c>
      <c r="R483" s="40" t="s">
        <v>402</v>
      </c>
      <c r="S483" s="40" t="s">
        <v>403</v>
      </c>
      <c r="T483" s="40" t="s">
        <v>1103</v>
      </c>
      <c r="U483" s="40" t="s">
        <v>1104</v>
      </c>
    </row>
    <row r="484" spans="1:21" ht="17.149999999999999" customHeight="1" x14ac:dyDescent="0.35">
      <c r="A484" s="40" t="s">
        <v>388</v>
      </c>
      <c r="B484" s="40" t="s">
        <v>389</v>
      </c>
      <c r="C484" s="40" t="s">
        <v>952</v>
      </c>
      <c r="D484" s="40" t="s">
        <v>953</v>
      </c>
      <c r="E484" s="40" t="s">
        <v>1192</v>
      </c>
      <c r="F484" s="40" t="s">
        <v>1193</v>
      </c>
      <c r="G484" s="40" t="s">
        <v>396</v>
      </c>
      <c r="H484" s="40" t="s">
        <v>1551</v>
      </c>
      <c r="I484" s="40" t="s">
        <v>706</v>
      </c>
      <c r="J484" s="40" t="s">
        <v>19</v>
      </c>
      <c r="K484" s="40" t="s">
        <v>707</v>
      </c>
      <c r="L484" s="40" t="s">
        <v>708</v>
      </c>
      <c r="M484" s="40" t="s">
        <v>405</v>
      </c>
      <c r="N484" s="40" t="s">
        <v>10</v>
      </c>
      <c r="O484" s="40" t="s">
        <v>709</v>
      </c>
      <c r="P484" s="40" t="s">
        <v>710</v>
      </c>
      <c r="Q484" s="40" t="s">
        <v>711</v>
      </c>
      <c r="R484" s="40" t="s">
        <v>402</v>
      </c>
      <c r="S484" s="40" t="s">
        <v>403</v>
      </c>
      <c r="T484" s="40" t="s">
        <v>626</v>
      </c>
      <c r="U484" s="40" t="s">
        <v>627</v>
      </c>
    </row>
    <row r="485" spans="1:21" ht="17.149999999999999" customHeight="1" x14ac:dyDescent="0.35">
      <c r="A485" s="40" t="s">
        <v>388</v>
      </c>
      <c r="B485" s="40" t="s">
        <v>389</v>
      </c>
      <c r="C485" s="40" t="s">
        <v>952</v>
      </c>
      <c r="D485" s="40" t="s">
        <v>953</v>
      </c>
      <c r="E485" s="40" t="s">
        <v>1192</v>
      </c>
      <c r="F485" s="40" t="s">
        <v>1193</v>
      </c>
      <c r="G485" s="40" t="s">
        <v>396</v>
      </c>
      <c r="H485" s="40" t="s">
        <v>1551</v>
      </c>
      <c r="I485" s="40" t="s">
        <v>131</v>
      </c>
      <c r="J485" s="40" t="s">
        <v>614</v>
      </c>
      <c r="K485" s="40" t="s">
        <v>615</v>
      </c>
      <c r="L485" s="40" t="s">
        <v>494</v>
      </c>
      <c r="M485" s="40" t="s">
        <v>392</v>
      </c>
      <c r="N485" s="40" t="s">
        <v>100</v>
      </c>
      <c r="O485" s="40" t="s">
        <v>495</v>
      </c>
      <c r="P485" s="40" t="s">
        <v>616</v>
      </c>
      <c r="Q485" s="40" t="s">
        <v>617</v>
      </c>
      <c r="R485" s="40" t="s">
        <v>402</v>
      </c>
      <c r="S485" s="40" t="s">
        <v>403</v>
      </c>
      <c r="T485" s="40" t="s">
        <v>626</v>
      </c>
      <c r="U485" s="40" t="s">
        <v>627</v>
      </c>
    </row>
    <row r="486" spans="1:21" ht="17.149999999999999" customHeight="1" x14ac:dyDescent="0.35">
      <c r="A486" s="40" t="s">
        <v>388</v>
      </c>
      <c r="B486" s="40" t="s">
        <v>389</v>
      </c>
      <c r="C486" s="40" t="s">
        <v>952</v>
      </c>
      <c r="D486" s="40" t="s">
        <v>953</v>
      </c>
      <c r="E486" s="40" t="s">
        <v>1192</v>
      </c>
      <c r="F486" s="40" t="s">
        <v>1193</v>
      </c>
      <c r="G486" s="40" t="s">
        <v>396</v>
      </c>
      <c r="H486" s="40" t="s">
        <v>1551</v>
      </c>
      <c r="I486" s="40" t="s">
        <v>119</v>
      </c>
      <c r="J486" s="40" t="s">
        <v>778</v>
      </c>
      <c r="K486" s="40" t="s">
        <v>779</v>
      </c>
      <c r="L486" s="40" t="s">
        <v>780</v>
      </c>
      <c r="M486" s="40" t="s">
        <v>395</v>
      </c>
      <c r="N486" s="40" t="s">
        <v>119</v>
      </c>
      <c r="O486" s="40" t="s">
        <v>781</v>
      </c>
      <c r="P486" s="40" t="s">
        <v>782</v>
      </c>
      <c r="Q486" s="40" t="s">
        <v>783</v>
      </c>
      <c r="R486" s="40" t="s">
        <v>402</v>
      </c>
      <c r="S486" s="40" t="s">
        <v>403</v>
      </c>
      <c r="T486" s="40" t="s">
        <v>626</v>
      </c>
      <c r="U486" s="40" t="s">
        <v>627</v>
      </c>
    </row>
    <row r="487" spans="1:21" ht="17.149999999999999" customHeight="1" x14ac:dyDescent="0.35">
      <c r="A487" s="40" t="s">
        <v>388</v>
      </c>
      <c r="B487" s="40" t="s">
        <v>389</v>
      </c>
      <c r="C487" s="40" t="s">
        <v>952</v>
      </c>
      <c r="D487" s="40" t="s">
        <v>953</v>
      </c>
      <c r="E487" s="40" t="s">
        <v>1192</v>
      </c>
      <c r="F487" s="40" t="s">
        <v>1193</v>
      </c>
      <c r="G487" s="40" t="s">
        <v>396</v>
      </c>
      <c r="H487" s="40" t="s">
        <v>1551</v>
      </c>
      <c r="I487" s="40" t="s">
        <v>101</v>
      </c>
      <c r="J487" s="40" t="s">
        <v>412</v>
      </c>
      <c r="K487" s="40" t="s">
        <v>413</v>
      </c>
      <c r="L487" s="40" t="s">
        <v>414</v>
      </c>
      <c r="M487" s="40" t="s">
        <v>392</v>
      </c>
      <c r="N487" s="40" t="s">
        <v>101</v>
      </c>
      <c r="O487" s="40" t="s">
        <v>415</v>
      </c>
      <c r="P487" s="40" t="s">
        <v>416</v>
      </c>
      <c r="Q487" s="40" t="s">
        <v>417</v>
      </c>
      <c r="R487" s="40" t="s">
        <v>402</v>
      </c>
      <c r="S487" s="40" t="s">
        <v>403</v>
      </c>
      <c r="T487" s="40" t="s">
        <v>626</v>
      </c>
      <c r="U487" s="40" t="s">
        <v>627</v>
      </c>
    </row>
    <row r="488" spans="1:21" ht="17.149999999999999" customHeight="1" x14ac:dyDescent="0.35">
      <c r="A488" s="40" t="s">
        <v>388</v>
      </c>
      <c r="B488" s="40" t="s">
        <v>389</v>
      </c>
      <c r="C488" s="40" t="s">
        <v>952</v>
      </c>
      <c r="D488" s="40" t="s">
        <v>953</v>
      </c>
      <c r="E488" s="40" t="s">
        <v>1192</v>
      </c>
      <c r="F488" s="40" t="s">
        <v>1193</v>
      </c>
      <c r="G488" s="40" t="s">
        <v>396</v>
      </c>
      <c r="H488" s="40" t="s">
        <v>1551</v>
      </c>
      <c r="I488" s="40" t="s">
        <v>110</v>
      </c>
      <c r="J488" s="40" t="s">
        <v>618</v>
      </c>
      <c r="K488" s="40" t="s">
        <v>619</v>
      </c>
      <c r="L488" s="40" t="s">
        <v>620</v>
      </c>
      <c r="M488" s="40" t="s">
        <v>405</v>
      </c>
      <c r="N488" s="40" t="s">
        <v>110</v>
      </c>
      <c r="O488" s="40" t="s">
        <v>621</v>
      </c>
      <c r="P488" s="40" t="s">
        <v>622</v>
      </c>
      <c r="Q488" s="40" t="s">
        <v>623</v>
      </c>
      <c r="R488" s="40" t="s">
        <v>402</v>
      </c>
      <c r="S488" s="40" t="s">
        <v>403</v>
      </c>
      <c r="T488" s="40" t="s">
        <v>626</v>
      </c>
      <c r="U488" s="40" t="s">
        <v>627</v>
      </c>
    </row>
    <row r="489" spans="1:21" ht="17.149999999999999" customHeight="1" x14ac:dyDescent="0.35">
      <c r="A489" s="40" t="s">
        <v>388</v>
      </c>
      <c r="B489" s="40" t="s">
        <v>389</v>
      </c>
      <c r="C489" s="40" t="s">
        <v>952</v>
      </c>
      <c r="D489" s="40" t="s">
        <v>953</v>
      </c>
      <c r="E489" s="40" t="s">
        <v>1192</v>
      </c>
      <c r="F489" s="40" t="s">
        <v>1193</v>
      </c>
      <c r="G489" s="40" t="s">
        <v>396</v>
      </c>
      <c r="H489" s="40" t="s">
        <v>1551</v>
      </c>
      <c r="I489" s="40" t="s">
        <v>111</v>
      </c>
      <c r="J489" s="40" t="s">
        <v>628</v>
      </c>
      <c r="K489" s="40" t="s">
        <v>629</v>
      </c>
      <c r="L489" s="40" t="s">
        <v>630</v>
      </c>
      <c r="M489" s="40" t="s">
        <v>392</v>
      </c>
      <c r="N489" s="40" t="s">
        <v>111</v>
      </c>
      <c r="O489" s="40" t="s">
        <v>631</v>
      </c>
      <c r="P489" s="40" t="s">
        <v>632</v>
      </c>
      <c r="Q489" s="40" t="s">
        <v>633</v>
      </c>
      <c r="R489" s="40" t="s">
        <v>402</v>
      </c>
      <c r="S489" s="40" t="s">
        <v>403</v>
      </c>
      <c r="T489" s="40" t="s">
        <v>626</v>
      </c>
      <c r="U489" s="40" t="s">
        <v>627</v>
      </c>
    </row>
    <row r="490" spans="1:21" ht="17.149999999999999" customHeight="1" x14ac:dyDescent="0.35">
      <c r="A490" s="40" t="s">
        <v>388</v>
      </c>
      <c r="B490" s="40" t="s">
        <v>389</v>
      </c>
      <c r="C490" s="40" t="s">
        <v>954</v>
      </c>
      <c r="D490" s="40" t="s">
        <v>955</v>
      </c>
      <c r="E490" s="40" t="s">
        <v>1194</v>
      </c>
      <c r="F490" s="40" t="s">
        <v>1195</v>
      </c>
      <c r="G490" s="40" t="s">
        <v>396</v>
      </c>
      <c r="H490" s="40" t="s">
        <v>1551</v>
      </c>
      <c r="I490" s="40" t="s">
        <v>111</v>
      </c>
      <c r="J490" s="40" t="s">
        <v>628</v>
      </c>
      <c r="K490" s="40" t="s">
        <v>629</v>
      </c>
      <c r="L490" s="40" t="s">
        <v>630</v>
      </c>
      <c r="M490" s="40" t="s">
        <v>392</v>
      </c>
      <c r="N490" s="40" t="s">
        <v>111</v>
      </c>
      <c r="O490" s="40" t="s">
        <v>631</v>
      </c>
      <c r="P490" s="40" t="s">
        <v>632</v>
      </c>
      <c r="Q490" s="40" t="s">
        <v>633</v>
      </c>
      <c r="R490" s="40" t="s">
        <v>402</v>
      </c>
      <c r="S490" s="40" t="s">
        <v>403</v>
      </c>
      <c r="T490" s="40" t="s">
        <v>626</v>
      </c>
      <c r="U490" s="40" t="s">
        <v>627</v>
      </c>
    </row>
    <row r="491" spans="1:21" ht="17.149999999999999" customHeight="1" x14ac:dyDescent="0.35">
      <c r="A491" s="40" t="s">
        <v>388</v>
      </c>
      <c r="B491" s="40" t="s">
        <v>389</v>
      </c>
      <c r="C491" s="40" t="s">
        <v>954</v>
      </c>
      <c r="D491" s="40" t="s">
        <v>955</v>
      </c>
      <c r="E491" s="40" t="s">
        <v>1194</v>
      </c>
      <c r="F491" s="40" t="s">
        <v>1195</v>
      </c>
      <c r="G491" s="40" t="s">
        <v>425</v>
      </c>
      <c r="H491" s="40" t="s">
        <v>1553</v>
      </c>
      <c r="I491" s="40" t="s">
        <v>426</v>
      </c>
      <c r="J491" s="40" t="s">
        <v>427</v>
      </c>
      <c r="K491" s="40" t="s">
        <v>428</v>
      </c>
      <c r="L491" s="40" t="s">
        <v>429</v>
      </c>
      <c r="M491" s="40" t="s">
        <v>392</v>
      </c>
      <c r="N491" s="40" t="s">
        <v>146</v>
      </c>
      <c r="O491" s="40" t="s">
        <v>430</v>
      </c>
      <c r="P491" s="40" t="s">
        <v>431</v>
      </c>
      <c r="Q491" s="40" t="s">
        <v>432</v>
      </c>
      <c r="R491" s="40" t="s">
        <v>402</v>
      </c>
      <c r="S491" s="40" t="s">
        <v>403</v>
      </c>
      <c r="T491" s="40" t="s">
        <v>626</v>
      </c>
      <c r="U491" s="40" t="s">
        <v>627</v>
      </c>
    </row>
    <row r="492" spans="1:21" ht="17.149999999999999" customHeight="1" x14ac:dyDescent="0.35">
      <c r="A492" s="40" t="s">
        <v>388</v>
      </c>
      <c r="B492" s="40" t="s">
        <v>389</v>
      </c>
      <c r="C492" s="40" t="s">
        <v>956</v>
      </c>
      <c r="D492" s="40" t="s">
        <v>957</v>
      </c>
      <c r="E492" s="40" t="s">
        <v>1196</v>
      </c>
      <c r="F492" s="40" t="s">
        <v>1197</v>
      </c>
      <c r="G492" s="40" t="s">
        <v>396</v>
      </c>
      <c r="H492" s="40" t="s">
        <v>1551</v>
      </c>
      <c r="I492" s="40" t="s">
        <v>51</v>
      </c>
      <c r="J492" s="40" t="s">
        <v>476</v>
      </c>
      <c r="K492" s="40" t="s">
        <v>477</v>
      </c>
      <c r="L492" s="40" t="s">
        <v>408</v>
      </c>
      <c r="M492" s="40" t="s">
        <v>392</v>
      </c>
      <c r="N492" s="40" t="s">
        <v>409</v>
      </c>
      <c r="O492" s="40" t="s">
        <v>410</v>
      </c>
      <c r="P492" s="40" t="s">
        <v>478</v>
      </c>
      <c r="Q492" s="40" t="s">
        <v>479</v>
      </c>
      <c r="R492" s="40" t="s">
        <v>402</v>
      </c>
      <c r="S492" s="40" t="s">
        <v>403</v>
      </c>
      <c r="T492" s="40" t="s">
        <v>393</v>
      </c>
      <c r="U492" s="40" t="s">
        <v>394</v>
      </c>
    </row>
    <row r="493" spans="1:21" ht="17.149999999999999" customHeight="1" x14ac:dyDescent="0.35">
      <c r="A493" s="40" t="s">
        <v>388</v>
      </c>
      <c r="B493" s="40" t="s">
        <v>389</v>
      </c>
      <c r="C493" s="40" t="s">
        <v>956</v>
      </c>
      <c r="D493" s="40" t="s">
        <v>957</v>
      </c>
      <c r="E493" s="40" t="s">
        <v>1196</v>
      </c>
      <c r="F493" s="40" t="s">
        <v>1197</v>
      </c>
      <c r="G493" s="40" t="s">
        <v>396</v>
      </c>
      <c r="H493" s="40" t="s">
        <v>1551</v>
      </c>
      <c r="I493" s="40" t="s">
        <v>49</v>
      </c>
      <c r="J493" s="40" t="s">
        <v>406</v>
      </c>
      <c r="K493" s="40" t="s">
        <v>407</v>
      </c>
      <c r="L493" s="40" t="s">
        <v>408</v>
      </c>
      <c r="M493" s="40" t="s">
        <v>392</v>
      </c>
      <c r="N493" s="40" t="s">
        <v>409</v>
      </c>
      <c r="O493" s="40" t="s">
        <v>410</v>
      </c>
      <c r="P493" s="40" t="s">
        <v>74</v>
      </c>
      <c r="Q493" s="40" t="s">
        <v>411</v>
      </c>
      <c r="R493" s="40" t="s">
        <v>402</v>
      </c>
      <c r="S493" s="40" t="s">
        <v>403</v>
      </c>
      <c r="T493" s="40" t="s">
        <v>393</v>
      </c>
      <c r="U493" s="40" t="s">
        <v>394</v>
      </c>
    </row>
    <row r="494" spans="1:21" ht="17.149999999999999" customHeight="1" x14ac:dyDescent="0.35">
      <c r="A494" s="40" t="s">
        <v>388</v>
      </c>
      <c r="B494" s="40" t="s">
        <v>389</v>
      </c>
      <c r="C494" s="40" t="s">
        <v>956</v>
      </c>
      <c r="D494" s="40" t="s">
        <v>957</v>
      </c>
      <c r="E494" s="40" t="s">
        <v>1196</v>
      </c>
      <c r="F494" s="40" t="s">
        <v>1197</v>
      </c>
      <c r="G494" s="40" t="s">
        <v>396</v>
      </c>
      <c r="H494" s="40" t="s">
        <v>1551</v>
      </c>
      <c r="I494" s="40" t="s">
        <v>1565</v>
      </c>
      <c r="J494" s="40" t="s">
        <v>480</v>
      </c>
      <c r="K494" s="40" t="s">
        <v>481</v>
      </c>
      <c r="L494" s="40" t="s">
        <v>482</v>
      </c>
      <c r="M494" s="40" t="s">
        <v>392</v>
      </c>
      <c r="N494" s="40" t="s">
        <v>93</v>
      </c>
      <c r="O494" s="40" t="s">
        <v>483</v>
      </c>
      <c r="P494" s="40" t="s">
        <v>484</v>
      </c>
      <c r="Q494" s="40" t="s">
        <v>485</v>
      </c>
      <c r="R494" s="40" t="s">
        <v>402</v>
      </c>
      <c r="S494" s="40" t="s">
        <v>403</v>
      </c>
      <c r="T494" s="40" t="s">
        <v>393</v>
      </c>
      <c r="U494" s="40" t="s">
        <v>394</v>
      </c>
    </row>
    <row r="495" spans="1:21" ht="17.149999999999999" customHeight="1" x14ac:dyDescent="0.35">
      <c r="A495" s="40" t="s">
        <v>388</v>
      </c>
      <c r="B495" s="40" t="s">
        <v>389</v>
      </c>
      <c r="C495" s="40" t="s">
        <v>956</v>
      </c>
      <c r="D495" s="40" t="s">
        <v>957</v>
      </c>
      <c r="E495" s="40" t="s">
        <v>1196</v>
      </c>
      <c r="F495" s="40" t="s">
        <v>1197</v>
      </c>
      <c r="G495" s="40" t="s">
        <v>396</v>
      </c>
      <c r="H495" s="40" t="s">
        <v>1551</v>
      </c>
      <c r="I495" s="40" t="s">
        <v>129</v>
      </c>
      <c r="J495" s="40" t="s">
        <v>492</v>
      </c>
      <c r="K495" s="40" t="s">
        <v>493</v>
      </c>
      <c r="L495" s="40" t="s">
        <v>494</v>
      </c>
      <c r="M495" s="40" t="s">
        <v>392</v>
      </c>
      <c r="N495" s="40" t="s">
        <v>100</v>
      </c>
      <c r="O495" s="40" t="s">
        <v>495</v>
      </c>
      <c r="P495" s="40" t="s">
        <v>97</v>
      </c>
      <c r="Q495" s="40" t="s">
        <v>496</v>
      </c>
      <c r="R495" s="40" t="s">
        <v>402</v>
      </c>
      <c r="S495" s="40" t="s">
        <v>403</v>
      </c>
      <c r="T495" s="40" t="s">
        <v>393</v>
      </c>
      <c r="U495" s="40" t="s">
        <v>394</v>
      </c>
    </row>
    <row r="496" spans="1:21" ht="17.149999999999999" customHeight="1" x14ac:dyDescent="0.35">
      <c r="A496" s="40" t="s">
        <v>388</v>
      </c>
      <c r="B496" s="40" t="s">
        <v>389</v>
      </c>
      <c r="C496" s="40" t="s">
        <v>956</v>
      </c>
      <c r="D496" s="40" t="s">
        <v>957</v>
      </c>
      <c r="E496" s="40" t="s">
        <v>1196</v>
      </c>
      <c r="F496" s="40" t="s">
        <v>1197</v>
      </c>
      <c r="G496" s="40" t="s">
        <v>396</v>
      </c>
      <c r="H496" s="40" t="s">
        <v>1551</v>
      </c>
      <c r="I496" s="40" t="s">
        <v>98</v>
      </c>
      <c r="J496" s="40" t="s">
        <v>497</v>
      </c>
      <c r="K496" s="40" t="s">
        <v>498</v>
      </c>
      <c r="L496" s="40" t="s">
        <v>499</v>
      </c>
      <c r="M496" s="40" t="s">
        <v>392</v>
      </c>
      <c r="N496" s="40" t="s">
        <v>98</v>
      </c>
      <c r="O496" s="40" t="s">
        <v>500</v>
      </c>
      <c r="P496" s="40" t="s">
        <v>501</v>
      </c>
      <c r="Q496" s="40" t="s">
        <v>502</v>
      </c>
      <c r="R496" s="40" t="s">
        <v>402</v>
      </c>
      <c r="S496" s="40" t="s">
        <v>403</v>
      </c>
      <c r="T496" s="40" t="s">
        <v>393</v>
      </c>
      <c r="U496" s="40" t="s">
        <v>394</v>
      </c>
    </row>
    <row r="497" spans="1:21" ht="17.149999999999999" customHeight="1" x14ac:dyDescent="0.35">
      <c r="A497" s="40" t="s">
        <v>388</v>
      </c>
      <c r="B497" s="40" t="s">
        <v>389</v>
      </c>
      <c r="C497" s="40" t="s">
        <v>956</v>
      </c>
      <c r="D497" s="40" t="s">
        <v>957</v>
      </c>
      <c r="E497" s="40" t="s">
        <v>1196</v>
      </c>
      <c r="F497" s="40" t="s">
        <v>1197</v>
      </c>
      <c r="G497" s="40" t="s">
        <v>396</v>
      </c>
      <c r="H497" s="40" t="s">
        <v>1551</v>
      </c>
      <c r="I497" s="40" t="s">
        <v>104</v>
      </c>
      <c r="J497" s="40" t="s">
        <v>510</v>
      </c>
      <c r="K497" s="40" t="s">
        <v>511</v>
      </c>
      <c r="L497" s="40" t="s">
        <v>512</v>
      </c>
      <c r="M497" s="40" t="s">
        <v>392</v>
      </c>
      <c r="N497" s="40" t="s">
        <v>104</v>
      </c>
      <c r="O497" s="40" t="s">
        <v>513</v>
      </c>
      <c r="P497" s="40" t="s">
        <v>514</v>
      </c>
      <c r="Q497" s="40" t="s">
        <v>515</v>
      </c>
      <c r="R497" s="40" t="s">
        <v>402</v>
      </c>
      <c r="S497" s="40" t="s">
        <v>403</v>
      </c>
      <c r="T497" s="40" t="s">
        <v>393</v>
      </c>
      <c r="U497" s="40" t="s">
        <v>394</v>
      </c>
    </row>
    <row r="498" spans="1:21" ht="17.149999999999999" customHeight="1" x14ac:dyDescent="0.35">
      <c r="A498" s="40" t="s">
        <v>388</v>
      </c>
      <c r="B498" s="40" t="s">
        <v>389</v>
      </c>
      <c r="C498" s="40" t="s">
        <v>956</v>
      </c>
      <c r="D498" s="40" t="s">
        <v>957</v>
      </c>
      <c r="E498" s="40" t="s">
        <v>1196</v>
      </c>
      <c r="F498" s="40" t="s">
        <v>1197</v>
      </c>
      <c r="G498" s="40" t="s">
        <v>396</v>
      </c>
      <c r="H498" s="40" t="s">
        <v>1551</v>
      </c>
      <c r="I498" s="40" t="s">
        <v>1566</v>
      </c>
      <c r="J498" s="40" t="s">
        <v>1567</v>
      </c>
      <c r="K498" s="40" t="s">
        <v>511</v>
      </c>
      <c r="L498" s="40" t="s">
        <v>512</v>
      </c>
      <c r="M498" s="40" t="s">
        <v>392</v>
      </c>
      <c r="N498" s="40" t="s">
        <v>104</v>
      </c>
      <c r="O498" s="40" t="s">
        <v>513</v>
      </c>
      <c r="P498" s="40" t="s">
        <v>514</v>
      </c>
      <c r="Q498" s="40" t="s">
        <v>515</v>
      </c>
      <c r="R498" s="40" t="s">
        <v>402</v>
      </c>
      <c r="S498" s="40" t="s">
        <v>403</v>
      </c>
      <c r="T498" s="40" t="s">
        <v>393</v>
      </c>
      <c r="U498" s="40" t="s">
        <v>394</v>
      </c>
    </row>
    <row r="499" spans="1:21" ht="17.149999999999999" customHeight="1" x14ac:dyDescent="0.35">
      <c r="A499" s="40" t="s">
        <v>388</v>
      </c>
      <c r="B499" s="40" t="s">
        <v>389</v>
      </c>
      <c r="C499" s="40" t="s">
        <v>956</v>
      </c>
      <c r="D499" s="40" t="s">
        <v>957</v>
      </c>
      <c r="E499" s="40" t="s">
        <v>1196</v>
      </c>
      <c r="F499" s="40" t="s">
        <v>1197</v>
      </c>
      <c r="G499" s="40" t="s">
        <v>396</v>
      </c>
      <c r="H499" s="40" t="s">
        <v>1551</v>
      </c>
      <c r="I499" s="40" t="s">
        <v>685</v>
      </c>
      <c r="J499" s="40" t="s">
        <v>686</v>
      </c>
      <c r="K499" s="40" t="s">
        <v>687</v>
      </c>
      <c r="L499" s="40" t="s">
        <v>688</v>
      </c>
      <c r="M499" s="40" t="s">
        <v>392</v>
      </c>
      <c r="N499" s="40" t="s">
        <v>116</v>
      </c>
      <c r="O499" s="40" t="s">
        <v>689</v>
      </c>
      <c r="P499" s="40" t="s">
        <v>690</v>
      </c>
      <c r="Q499" s="40" t="s">
        <v>691</v>
      </c>
      <c r="R499" s="40" t="s">
        <v>402</v>
      </c>
      <c r="S499" s="40" t="s">
        <v>403</v>
      </c>
      <c r="T499" s="40" t="s">
        <v>393</v>
      </c>
      <c r="U499" s="40" t="s">
        <v>394</v>
      </c>
    </row>
    <row r="500" spans="1:21" ht="17.149999999999999" customHeight="1" x14ac:dyDescent="0.35">
      <c r="A500" s="40" t="s">
        <v>388</v>
      </c>
      <c r="B500" s="40" t="s">
        <v>389</v>
      </c>
      <c r="C500" s="40" t="s">
        <v>956</v>
      </c>
      <c r="D500" s="40" t="s">
        <v>957</v>
      </c>
      <c r="E500" s="40" t="s">
        <v>1196</v>
      </c>
      <c r="F500" s="40" t="s">
        <v>1197</v>
      </c>
      <c r="G500" s="40" t="s">
        <v>396</v>
      </c>
      <c r="H500" s="40" t="s">
        <v>1551</v>
      </c>
      <c r="I500" s="40" t="s">
        <v>516</v>
      </c>
      <c r="J500" s="40" t="s">
        <v>517</v>
      </c>
      <c r="K500" s="40" t="s">
        <v>518</v>
      </c>
      <c r="L500" s="40" t="s">
        <v>519</v>
      </c>
      <c r="M500" s="40" t="s">
        <v>392</v>
      </c>
      <c r="N500" s="40" t="s">
        <v>105</v>
      </c>
      <c r="O500" s="40" t="s">
        <v>520</v>
      </c>
      <c r="P500" s="40" t="s">
        <v>521</v>
      </c>
      <c r="Q500" s="40" t="s">
        <v>522</v>
      </c>
      <c r="R500" s="40" t="s">
        <v>402</v>
      </c>
      <c r="S500" s="40" t="s">
        <v>403</v>
      </c>
      <c r="T500" s="40" t="s">
        <v>393</v>
      </c>
      <c r="U500" s="40" t="s">
        <v>394</v>
      </c>
    </row>
    <row r="501" spans="1:21" ht="17.149999999999999" customHeight="1" x14ac:dyDescent="0.35">
      <c r="A501" s="40" t="s">
        <v>388</v>
      </c>
      <c r="B501" s="40" t="s">
        <v>389</v>
      </c>
      <c r="C501" s="40" t="s">
        <v>956</v>
      </c>
      <c r="D501" s="40" t="s">
        <v>957</v>
      </c>
      <c r="E501" s="40" t="s">
        <v>1196</v>
      </c>
      <c r="F501" s="40" t="s">
        <v>1197</v>
      </c>
      <c r="G501" s="40" t="s">
        <v>418</v>
      </c>
      <c r="H501" s="40" t="s">
        <v>1552</v>
      </c>
      <c r="I501" s="40" t="s">
        <v>39</v>
      </c>
      <c r="J501" s="40" t="s">
        <v>712</v>
      </c>
      <c r="K501" s="40" t="s">
        <v>713</v>
      </c>
      <c r="L501" s="40" t="s">
        <v>714</v>
      </c>
      <c r="M501" s="40" t="s">
        <v>405</v>
      </c>
      <c r="N501" s="40" t="s">
        <v>68</v>
      </c>
      <c r="O501" s="40" t="s">
        <v>715</v>
      </c>
      <c r="P501" s="40" t="s">
        <v>716</v>
      </c>
      <c r="Q501" s="40" t="s">
        <v>717</v>
      </c>
      <c r="R501" s="40" t="s">
        <v>402</v>
      </c>
      <c r="S501" s="40" t="s">
        <v>403</v>
      </c>
      <c r="T501" s="40" t="s">
        <v>393</v>
      </c>
      <c r="U501" s="40" t="s">
        <v>394</v>
      </c>
    </row>
    <row r="502" spans="1:21" ht="17.149999999999999" customHeight="1" x14ac:dyDescent="0.35">
      <c r="A502" s="40" t="s">
        <v>388</v>
      </c>
      <c r="B502" s="40" t="s">
        <v>389</v>
      </c>
      <c r="C502" s="40" t="s">
        <v>956</v>
      </c>
      <c r="D502" s="40" t="s">
        <v>957</v>
      </c>
      <c r="E502" s="40" t="s">
        <v>1196</v>
      </c>
      <c r="F502" s="40" t="s">
        <v>1197</v>
      </c>
      <c r="G502" s="40" t="s">
        <v>418</v>
      </c>
      <c r="H502" s="40" t="s">
        <v>1552</v>
      </c>
      <c r="I502" s="40" t="s">
        <v>37</v>
      </c>
      <c r="J502" s="40" t="s">
        <v>419</v>
      </c>
      <c r="K502" s="40" t="s">
        <v>420</v>
      </c>
      <c r="L502" s="40" t="s">
        <v>421</v>
      </c>
      <c r="M502" s="40" t="s">
        <v>405</v>
      </c>
      <c r="N502" s="40" t="s">
        <v>67</v>
      </c>
      <c r="O502" s="40" t="s">
        <v>422</v>
      </c>
      <c r="P502" s="40" t="s">
        <v>423</v>
      </c>
      <c r="Q502" s="40" t="s">
        <v>424</v>
      </c>
      <c r="R502" s="40" t="s">
        <v>402</v>
      </c>
      <c r="S502" s="40" t="s">
        <v>403</v>
      </c>
      <c r="T502" s="40" t="s">
        <v>393</v>
      </c>
      <c r="U502" s="40" t="s">
        <v>394</v>
      </c>
    </row>
    <row r="503" spans="1:21" ht="17.149999999999999" customHeight="1" x14ac:dyDescent="0.35">
      <c r="A503" s="40" t="s">
        <v>388</v>
      </c>
      <c r="B503" s="40" t="s">
        <v>389</v>
      </c>
      <c r="C503" s="40" t="s">
        <v>956</v>
      </c>
      <c r="D503" s="40" t="s">
        <v>957</v>
      </c>
      <c r="E503" s="40" t="s">
        <v>1196</v>
      </c>
      <c r="F503" s="40" t="s">
        <v>1197</v>
      </c>
      <c r="G503" s="40" t="s">
        <v>418</v>
      </c>
      <c r="H503" s="40" t="s">
        <v>1552</v>
      </c>
      <c r="I503" s="40" t="s">
        <v>43</v>
      </c>
      <c r="J503" s="40" t="s">
        <v>549</v>
      </c>
      <c r="K503" s="40" t="s">
        <v>550</v>
      </c>
      <c r="L503" s="40" t="s">
        <v>551</v>
      </c>
      <c r="M503" s="40" t="s">
        <v>405</v>
      </c>
      <c r="N503" s="40" t="s">
        <v>70</v>
      </c>
      <c r="O503" s="40" t="s">
        <v>552</v>
      </c>
      <c r="P503" s="40" t="s">
        <v>553</v>
      </c>
      <c r="Q503" s="40" t="s">
        <v>554</v>
      </c>
      <c r="R503" s="40" t="s">
        <v>402</v>
      </c>
      <c r="S503" s="40" t="s">
        <v>403</v>
      </c>
      <c r="T503" s="40" t="s">
        <v>393</v>
      </c>
      <c r="U503" s="40" t="s">
        <v>394</v>
      </c>
    </row>
    <row r="504" spans="1:21" ht="17.149999999999999" customHeight="1" x14ac:dyDescent="0.35">
      <c r="A504" s="40" t="s">
        <v>388</v>
      </c>
      <c r="B504" s="40" t="s">
        <v>389</v>
      </c>
      <c r="C504" s="40" t="s">
        <v>956</v>
      </c>
      <c r="D504" s="40" t="s">
        <v>957</v>
      </c>
      <c r="E504" s="40" t="s">
        <v>1196</v>
      </c>
      <c r="F504" s="40" t="s">
        <v>1197</v>
      </c>
      <c r="G504" s="40" t="s">
        <v>418</v>
      </c>
      <c r="H504" s="40" t="s">
        <v>1552</v>
      </c>
      <c r="I504" s="40" t="s">
        <v>53</v>
      </c>
      <c r="J504" s="40" t="s">
        <v>562</v>
      </c>
      <c r="K504" s="40" t="s">
        <v>563</v>
      </c>
      <c r="L504" s="40" t="s">
        <v>564</v>
      </c>
      <c r="M504" s="40" t="s">
        <v>405</v>
      </c>
      <c r="N504" s="40" t="s">
        <v>76</v>
      </c>
      <c r="O504" s="40" t="s">
        <v>565</v>
      </c>
      <c r="P504" s="40" t="s">
        <v>566</v>
      </c>
      <c r="Q504" s="40" t="s">
        <v>567</v>
      </c>
      <c r="R504" s="40" t="s">
        <v>402</v>
      </c>
      <c r="S504" s="40" t="s">
        <v>403</v>
      </c>
      <c r="T504" s="40" t="s">
        <v>393</v>
      </c>
      <c r="U504" s="40" t="s">
        <v>394</v>
      </c>
    </row>
    <row r="505" spans="1:21" ht="17.149999999999999" customHeight="1" x14ac:dyDescent="0.35">
      <c r="A505" s="40" t="s">
        <v>388</v>
      </c>
      <c r="B505" s="40" t="s">
        <v>389</v>
      </c>
      <c r="C505" s="40" t="s">
        <v>956</v>
      </c>
      <c r="D505" s="40" t="s">
        <v>957</v>
      </c>
      <c r="E505" s="40" t="s">
        <v>1196</v>
      </c>
      <c r="F505" s="40" t="s">
        <v>1197</v>
      </c>
      <c r="G505" s="40" t="s">
        <v>418</v>
      </c>
      <c r="H505" s="40" t="s">
        <v>1552</v>
      </c>
      <c r="I505" s="40" t="s">
        <v>59</v>
      </c>
      <c r="J505" s="40" t="s">
        <v>568</v>
      </c>
      <c r="K505" s="40" t="s">
        <v>569</v>
      </c>
      <c r="L505" s="40" t="s">
        <v>570</v>
      </c>
      <c r="M505" s="40" t="s">
        <v>405</v>
      </c>
      <c r="N505" s="40" t="s">
        <v>80</v>
      </c>
      <c r="O505" s="40" t="s">
        <v>571</v>
      </c>
      <c r="P505" s="40" t="s">
        <v>572</v>
      </c>
      <c r="Q505" s="40" t="s">
        <v>573</v>
      </c>
      <c r="R505" s="40" t="s">
        <v>402</v>
      </c>
      <c r="S505" s="40" t="s">
        <v>403</v>
      </c>
      <c r="T505" s="40" t="s">
        <v>393</v>
      </c>
      <c r="U505" s="40" t="s">
        <v>394</v>
      </c>
    </row>
    <row r="506" spans="1:21" ht="17.149999999999999" customHeight="1" x14ac:dyDescent="0.35">
      <c r="A506" s="40" t="s">
        <v>388</v>
      </c>
      <c r="B506" s="40" t="s">
        <v>389</v>
      </c>
      <c r="C506" s="40" t="s">
        <v>956</v>
      </c>
      <c r="D506" s="40" t="s">
        <v>957</v>
      </c>
      <c r="E506" s="40" t="s">
        <v>1196</v>
      </c>
      <c r="F506" s="40" t="s">
        <v>1197</v>
      </c>
      <c r="G506" s="40" t="s">
        <v>434</v>
      </c>
      <c r="H506" s="40" t="s">
        <v>1554</v>
      </c>
      <c r="I506" s="40" t="s">
        <v>38</v>
      </c>
      <c r="J506" s="40" t="s">
        <v>435</v>
      </c>
      <c r="K506" s="40" t="s">
        <v>436</v>
      </c>
      <c r="L506" s="40" t="s">
        <v>437</v>
      </c>
      <c r="M506" s="40" t="s">
        <v>395</v>
      </c>
      <c r="N506" s="40" t="s">
        <v>38</v>
      </c>
      <c r="O506" s="40" t="s">
        <v>438</v>
      </c>
      <c r="P506" s="40" t="s">
        <v>439</v>
      </c>
      <c r="Q506" s="40" t="s">
        <v>440</v>
      </c>
      <c r="R506" s="40" t="s">
        <v>402</v>
      </c>
      <c r="S506" s="40" t="s">
        <v>403</v>
      </c>
      <c r="T506" s="40" t="s">
        <v>393</v>
      </c>
      <c r="U506" s="40" t="s">
        <v>394</v>
      </c>
    </row>
    <row r="507" spans="1:21" ht="17.149999999999999" customHeight="1" x14ac:dyDescent="0.35">
      <c r="A507" s="40" t="s">
        <v>388</v>
      </c>
      <c r="B507" s="40" t="s">
        <v>389</v>
      </c>
      <c r="C507" s="40" t="s">
        <v>956</v>
      </c>
      <c r="D507" s="40" t="s">
        <v>957</v>
      </c>
      <c r="E507" s="40" t="s">
        <v>1196</v>
      </c>
      <c r="F507" s="40" t="s">
        <v>1197</v>
      </c>
      <c r="G507" s="40" t="s">
        <v>574</v>
      </c>
      <c r="H507" s="40" t="s">
        <v>1568</v>
      </c>
      <c r="I507" s="40" t="s">
        <v>35</v>
      </c>
      <c r="J507" s="40" t="s">
        <v>883</v>
      </c>
      <c r="K507" s="40" t="s">
        <v>884</v>
      </c>
      <c r="L507" s="40" t="s">
        <v>885</v>
      </c>
      <c r="M507" s="40" t="s">
        <v>392</v>
      </c>
      <c r="N507" s="40" t="s">
        <v>65</v>
      </c>
      <c r="O507" s="40" t="s">
        <v>886</v>
      </c>
      <c r="P507" s="40" t="s">
        <v>887</v>
      </c>
      <c r="Q507" s="40" t="s">
        <v>888</v>
      </c>
      <c r="R507" s="40" t="s">
        <v>402</v>
      </c>
      <c r="S507" s="40" t="s">
        <v>403</v>
      </c>
      <c r="T507" s="40" t="s">
        <v>393</v>
      </c>
      <c r="U507" s="40" t="s">
        <v>394</v>
      </c>
    </row>
    <row r="508" spans="1:21" ht="17.149999999999999" customHeight="1" x14ac:dyDescent="0.35">
      <c r="A508" s="40" t="s">
        <v>388</v>
      </c>
      <c r="B508" s="40" t="s">
        <v>389</v>
      </c>
      <c r="C508" s="40" t="s">
        <v>1198</v>
      </c>
      <c r="D508" s="40" t="s">
        <v>1199</v>
      </c>
      <c r="E508" s="40" t="s">
        <v>1200</v>
      </c>
      <c r="F508" s="40" t="s">
        <v>1201</v>
      </c>
      <c r="G508" s="40" t="s">
        <v>396</v>
      </c>
      <c r="H508" s="40" t="s">
        <v>1551</v>
      </c>
      <c r="I508" s="40" t="s">
        <v>30</v>
      </c>
      <c r="J508" s="40" t="s">
        <v>464</v>
      </c>
      <c r="K508" s="40" t="s">
        <v>465</v>
      </c>
      <c r="L508" s="40" t="s">
        <v>466</v>
      </c>
      <c r="M508" s="40" t="s">
        <v>392</v>
      </c>
      <c r="N508" s="40" t="s">
        <v>30</v>
      </c>
      <c r="O508" s="40" t="s">
        <v>467</v>
      </c>
      <c r="P508" s="40" t="s">
        <v>468</v>
      </c>
      <c r="Q508" s="40" t="s">
        <v>469</v>
      </c>
      <c r="R508" s="40" t="s">
        <v>402</v>
      </c>
      <c r="S508" s="40" t="s">
        <v>403</v>
      </c>
      <c r="T508" s="40" t="s">
        <v>1103</v>
      </c>
      <c r="U508" s="40" t="s">
        <v>1104</v>
      </c>
    </row>
    <row r="509" spans="1:21" ht="17.149999999999999" customHeight="1" x14ac:dyDescent="0.35">
      <c r="A509" s="40" t="s">
        <v>388</v>
      </c>
      <c r="B509" s="40" t="s">
        <v>389</v>
      </c>
      <c r="C509" s="40" t="s">
        <v>1198</v>
      </c>
      <c r="D509" s="40" t="s">
        <v>1199</v>
      </c>
      <c r="E509" s="40" t="s">
        <v>1200</v>
      </c>
      <c r="F509" s="40" t="s">
        <v>1201</v>
      </c>
      <c r="G509" s="40" t="s">
        <v>396</v>
      </c>
      <c r="H509" s="40" t="s">
        <v>1551</v>
      </c>
      <c r="I509" s="40" t="s">
        <v>50</v>
      </c>
      <c r="J509" s="40" t="s">
        <v>470</v>
      </c>
      <c r="K509" s="40" t="s">
        <v>471</v>
      </c>
      <c r="L509" s="40" t="s">
        <v>472</v>
      </c>
      <c r="M509" s="40" t="s">
        <v>392</v>
      </c>
      <c r="N509" s="40" t="s">
        <v>50</v>
      </c>
      <c r="O509" s="40" t="s">
        <v>473</v>
      </c>
      <c r="P509" s="40" t="s">
        <v>474</v>
      </c>
      <c r="Q509" s="40" t="s">
        <v>475</v>
      </c>
      <c r="R509" s="40" t="s">
        <v>402</v>
      </c>
      <c r="S509" s="40" t="s">
        <v>403</v>
      </c>
      <c r="T509" s="40" t="s">
        <v>1103</v>
      </c>
      <c r="U509" s="40" t="s">
        <v>1104</v>
      </c>
    </row>
    <row r="510" spans="1:21" ht="17.149999999999999" customHeight="1" x14ac:dyDescent="0.35">
      <c r="A510" s="40" t="s">
        <v>388</v>
      </c>
      <c r="B510" s="40" t="s">
        <v>389</v>
      </c>
      <c r="C510" s="40" t="s">
        <v>1198</v>
      </c>
      <c r="D510" s="40" t="s">
        <v>1199</v>
      </c>
      <c r="E510" s="40" t="s">
        <v>1200</v>
      </c>
      <c r="F510" s="40" t="s">
        <v>1201</v>
      </c>
      <c r="G510" s="40" t="s">
        <v>396</v>
      </c>
      <c r="H510" s="40" t="s">
        <v>1551</v>
      </c>
      <c r="I510" s="40" t="s">
        <v>51</v>
      </c>
      <c r="J510" s="40" t="s">
        <v>476</v>
      </c>
      <c r="K510" s="40" t="s">
        <v>477</v>
      </c>
      <c r="L510" s="40" t="s">
        <v>408</v>
      </c>
      <c r="M510" s="40" t="s">
        <v>392</v>
      </c>
      <c r="N510" s="40" t="s">
        <v>409</v>
      </c>
      <c r="O510" s="40" t="s">
        <v>410</v>
      </c>
      <c r="P510" s="40" t="s">
        <v>478</v>
      </c>
      <c r="Q510" s="40" t="s">
        <v>479</v>
      </c>
      <c r="R510" s="40" t="s">
        <v>402</v>
      </c>
      <c r="S510" s="40" t="s">
        <v>403</v>
      </c>
      <c r="T510" s="40" t="s">
        <v>1103</v>
      </c>
      <c r="U510" s="40" t="s">
        <v>1104</v>
      </c>
    </row>
    <row r="511" spans="1:21" ht="17.149999999999999" customHeight="1" x14ac:dyDescent="0.35">
      <c r="A511" s="40" t="s">
        <v>388</v>
      </c>
      <c r="B511" s="40" t="s">
        <v>389</v>
      </c>
      <c r="C511" s="40" t="s">
        <v>1198</v>
      </c>
      <c r="D511" s="40" t="s">
        <v>1199</v>
      </c>
      <c r="E511" s="40" t="s">
        <v>1200</v>
      </c>
      <c r="F511" s="40" t="s">
        <v>1201</v>
      </c>
      <c r="G511" s="40" t="s">
        <v>396</v>
      </c>
      <c r="H511" s="40" t="s">
        <v>1551</v>
      </c>
      <c r="I511" s="40" t="s">
        <v>98</v>
      </c>
      <c r="J511" s="40" t="s">
        <v>497</v>
      </c>
      <c r="K511" s="40" t="s">
        <v>498</v>
      </c>
      <c r="L511" s="40" t="s">
        <v>499</v>
      </c>
      <c r="M511" s="40" t="s">
        <v>392</v>
      </c>
      <c r="N511" s="40" t="s">
        <v>98</v>
      </c>
      <c r="O511" s="40" t="s">
        <v>500</v>
      </c>
      <c r="P511" s="40" t="s">
        <v>501</v>
      </c>
      <c r="Q511" s="40" t="s">
        <v>502</v>
      </c>
      <c r="R511" s="40" t="s">
        <v>402</v>
      </c>
      <c r="S511" s="40" t="s">
        <v>403</v>
      </c>
      <c r="T511" s="40" t="s">
        <v>1103</v>
      </c>
      <c r="U511" s="40" t="s">
        <v>1104</v>
      </c>
    </row>
    <row r="512" spans="1:21" ht="17.149999999999999" customHeight="1" x14ac:dyDescent="0.35">
      <c r="A512" s="40" t="s">
        <v>388</v>
      </c>
      <c r="B512" s="40" t="s">
        <v>389</v>
      </c>
      <c r="C512" s="40" t="s">
        <v>1198</v>
      </c>
      <c r="D512" s="40" t="s">
        <v>1199</v>
      </c>
      <c r="E512" s="40" t="s">
        <v>1200</v>
      </c>
      <c r="F512" s="40" t="s">
        <v>1201</v>
      </c>
      <c r="G512" s="40" t="s">
        <v>396</v>
      </c>
      <c r="H512" s="40" t="s">
        <v>1551</v>
      </c>
      <c r="I512" s="40" t="s">
        <v>110</v>
      </c>
      <c r="J512" s="40" t="s">
        <v>618</v>
      </c>
      <c r="K512" s="40" t="s">
        <v>619</v>
      </c>
      <c r="L512" s="40" t="s">
        <v>620</v>
      </c>
      <c r="M512" s="40" t="s">
        <v>405</v>
      </c>
      <c r="N512" s="40" t="s">
        <v>110</v>
      </c>
      <c r="O512" s="40" t="s">
        <v>621</v>
      </c>
      <c r="P512" s="40" t="s">
        <v>622</v>
      </c>
      <c r="Q512" s="40" t="s">
        <v>623</v>
      </c>
      <c r="R512" s="40" t="s">
        <v>402</v>
      </c>
      <c r="S512" s="40" t="s">
        <v>403</v>
      </c>
      <c r="T512" s="40" t="s">
        <v>1103</v>
      </c>
      <c r="U512" s="40" t="s">
        <v>1104</v>
      </c>
    </row>
    <row r="513" spans="1:21" ht="17.149999999999999" customHeight="1" x14ac:dyDescent="0.35">
      <c r="A513" s="40" t="s">
        <v>388</v>
      </c>
      <c r="B513" s="40" t="s">
        <v>389</v>
      </c>
      <c r="C513" s="40" t="s">
        <v>1198</v>
      </c>
      <c r="D513" s="40" t="s">
        <v>1199</v>
      </c>
      <c r="E513" s="40" t="s">
        <v>1200</v>
      </c>
      <c r="F513" s="40" t="s">
        <v>1201</v>
      </c>
      <c r="G513" s="40" t="s">
        <v>396</v>
      </c>
      <c r="H513" s="40" t="s">
        <v>1551</v>
      </c>
      <c r="I513" s="40" t="s">
        <v>107</v>
      </c>
      <c r="J513" s="40" t="s">
        <v>530</v>
      </c>
      <c r="K513" s="40" t="s">
        <v>531</v>
      </c>
      <c r="L513" s="40" t="s">
        <v>532</v>
      </c>
      <c r="M513" s="40" t="s">
        <v>392</v>
      </c>
      <c r="N513" s="40" t="s">
        <v>107</v>
      </c>
      <c r="O513" s="40" t="s">
        <v>533</v>
      </c>
      <c r="P513" s="40" t="s">
        <v>534</v>
      </c>
      <c r="Q513" s="40" t="s">
        <v>535</v>
      </c>
      <c r="R513" s="40" t="s">
        <v>402</v>
      </c>
      <c r="S513" s="40" t="s">
        <v>403</v>
      </c>
      <c r="T513" s="40" t="s">
        <v>1103</v>
      </c>
      <c r="U513" s="40" t="s">
        <v>1104</v>
      </c>
    </row>
    <row r="514" spans="1:21" ht="17.149999999999999" customHeight="1" x14ac:dyDescent="0.35">
      <c r="A514" s="40" t="s">
        <v>388</v>
      </c>
      <c r="B514" s="40" t="s">
        <v>389</v>
      </c>
      <c r="C514" s="40" t="s">
        <v>1198</v>
      </c>
      <c r="D514" s="40" t="s">
        <v>1199</v>
      </c>
      <c r="E514" s="40" t="s">
        <v>1200</v>
      </c>
      <c r="F514" s="40" t="s">
        <v>1201</v>
      </c>
      <c r="G514" s="40" t="s">
        <v>418</v>
      </c>
      <c r="H514" s="40" t="s">
        <v>1552</v>
      </c>
      <c r="I514" s="40" t="s">
        <v>32</v>
      </c>
      <c r="J514" s="40" t="s">
        <v>824</v>
      </c>
      <c r="K514" s="40" t="s">
        <v>825</v>
      </c>
      <c r="L514" s="40" t="s">
        <v>826</v>
      </c>
      <c r="M514" s="40" t="s">
        <v>405</v>
      </c>
      <c r="N514" s="40" t="s">
        <v>61</v>
      </c>
      <c r="O514" s="40" t="s">
        <v>827</v>
      </c>
      <c r="P514" s="40" t="s">
        <v>828</v>
      </c>
      <c r="Q514" s="40" t="s">
        <v>829</v>
      </c>
      <c r="R514" s="40" t="s">
        <v>402</v>
      </c>
      <c r="S514" s="40" t="s">
        <v>403</v>
      </c>
      <c r="T514" s="40" t="s">
        <v>1103</v>
      </c>
      <c r="U514" s="40" t="s">
        <v>1104</v>
      </c>
    </row>
    <row r="515" spans="1:21" ht="17.149999999999999" customHeight="1" x14ac:dyDescent="0.35">
      <c r="A515" s="40" t="s">
        <v>388</v>
      </c>
      <c r="B515" s="40" t="s">
        <v>389</v>
      </c>
      <c r="C515" s="40" t="s">
        <v>1198</v>
      </c>
      <c r="D515" s="40" t="s">
        <v>1199</v>
      </c>
      <c r="E515" s="40" t="s">
        <v>1200</v>
      </c>
      <c r="F515" s="40" t="s">
        <v>1201</v>
      </c>
      <c r="G515" s="40" t="s">
        <v>418</v>
      </c>
      <c r="H515" s="40" t="s">
        <v>1552</v>
      </c>
      <c r="I515" s="40" t="s">
        <v>37</v>
      </c>
      <c r="J515" s="40" t="s">
        <v>419</v>
      </c>
      <c r="K515" s="40" t="s">
        <v>420</v>
      </c>
      <c r="L515" s="40" t="s">
        <v>421</v>
      </c>
      <c r="M515" s="40" t="s">
        <v>405</v>
      </c>
      <c r="N515" s="40" t="s">
        <v>67</v>
      </c>
      <c r="O515" s="40" t="s">
        <v>422</v>
      </c>
      <c r="P515" s="40" t="s">
        <v>423</v>
      </c>
      <c r="Q515" s="40" t="s">
        <v>424</v>
      </c>
      <c r="R515" s="40" t="s">
        <v>402</v>
      </c>
      <c r="S515" s="40" t="s">
        <v>403</v>
      </c>
      <c r="T515" s="40" t="s">
        <v>1103</v>
      </c>
      <c r="U515" s="40" t="s">
        <v>1104</v>
      </c>
    </row>
    <row r="516" spans="1:21" ht="17.149999999999999" customHeight="1" x14ac:dyDescent="0.35">
      <c r="A516" s="40" t="s">
        <v>388</v>
      </c>
      <c r="B516" s="40" t="s">
        <v>389</v>
      </c>
      <c r="C516" s="40" t="s">
        <v>1198</v>
      </c>
      <c r="D516" s="40" t="s">
        <v>1199</v>
      </c>
      <c r="E516" s="40" t="s">
        <v>1200</v>
      </c>
      <c r="F516" s="40" t="s">
        <v>1201</v>
      </c>
      <c r="G516" s="40" t="s">
        <v>418</v>
      </c>
      <c r="H516" s="40" t="s">
        <v>1552</v>
      </c>
      <c r="I516" s="40" t="s">
        <v>43</v>
      </c>
      <c r="J516" s="40" t="s">
        <v>549</v>
      </c>
      <c r="K516" s="40" t="s">
        <v>550</v>
      </c>
      <c r="L516" s="40" t="s">
        <v>551</v>
      </c>
      <c r="M516" s="40" t="s">
        <v>405</v>
      </c>
      <c r="N516" s="40" t="s">
        <v>70</v>
      </c>
      <c r="O516" s="40" t="s">
        <v>552</v>
      </c>
      <c r="P516" s="40" t="s">
        <v>553</v>
      </c>
      <c r="Q516" s="40" t="s">
        <v>554</v>
      </c>
      <c r="R516" s="40" t="s">
        <v>402</v>
      </c>
      <c r="S516" s="40" t="s">
        <v>403</v>
      </c>
      <c r="T516" s="40" t="s">
        <v>1103</v>
      </c>
      <c r="U516" s="40" t="s">
        <v>1104</v>
      </c>
    </row>
    <row r="517" spans="1:21" ht="17.149999999999999" customHeight="1" x14ac:dyDescent="0.35">
      <c r="A517" s="40" t="s">
        <v>388</v>
      </c>
      <c r="B517" s="40" t="s">
        <v>389</v>
      </c>
      <c r="C517" s="40" t="s">
        <v>1198</v>
      </c>
      <c r="D517" s="40" t="s">
        <v>1199</v>
      </c>
      <c r="E517" s="40" t="s">
        <v>1200</v>
      </c>
      <c r="F517" s="40" t="s">
        <v>1201</v>
      </c>
      <c r="G517" s="40" t="s">
        <v>418</v>
      </c>
      <c r="H517" s="40" t="s">
        <v>1552</v>
      </c>
      <c r="I517" s="40" t="s">
        <v>52</v>
      </c>
      <c r="J517" s="40" t="s">
        <v>555</v>
      </c>
      <c r="K517" s="40" t="s">
        <v>556</v>
      </c>
      <c r="L517" s="40" t="s">
        <v>557</v>
      </c>
      <c r="M517" s="40" t="s">
        <v>405</v>
      </c>
      <c r="N517" s="40" t="s">
        <v>75</v>
      </c>
      <c r="O517" s="40" t="s">
        <v>558</v>
      </c>
      <c r="P517" s="40" t="s">
        <v>559</v>
      </c>
      <c r="Q517" s="40" t="s">
        <v>560</v>
      </c>
      <c r="R517" s="40" t="s">
        <v>402</v>
      </c>
      <c r="S517" s="40" t="s">
        <v>403</v>
      </c>
      <c r="T517" s="40" t="s">
        <v>1103</v>
      </c>
      <c r="U517" s="40" t="s">
        <v>1104</v>
      </c>
    </row>
    <row r="518" spans="1:21" ht="17.149999999999999" customHeight="1" x14ac:dyDescent="0.35">
      <c r="A518" s="40" t="s">
        <v>388</v>
      </c>
      <c r="B518" s="40" t="s">
        <v>389</v>
      </c>
      <c r="C518" s="40" t="s">
        <v>1198</v>
      </c>
      <c r="D518" s="40" t="s">
        <v>1199</v>
      </c>
      <c r="E518" s="40" t="s">
        <v>1200</v>
      </c>
      <c r="F518" s="40" t="s">
        <v>1201</v>
      </c>
      <c r="G518" s="40" t="s">
        <v>418</v>
      </c>
      <c r="H518" s="40" t="s">
        <v>1552</v>
      </c>
      <c r="I518" s="40" t="s">
        <v>561</v>
      </c>
      <c r="J518" s="40" t="s">
        <v>562</v>
      </c>
      <c r="K518" s="40" t="s">
        <v>563</v>
      </c>
      <c r="L518" s="40" t="s">
        <v>564</v>
      </c>
      <c r="M518" s="40" t="s">
        <v>405</v>
      </c>
      <c r="N518" s="40" t="s">
        <v>76</v>
      </c>
      <c r="O518" s="40" t="s">
        <v>565</v>
      </c>
      <c r="P518" s="40" t="s">
        <v>566</v>
      </c>
      <c r="Q518" s="40" t="s">
        <v>567</v>
      </c>
      <c r="R518" s="40" t="s">
        <v>402</v>
      </c>
      <c r="S518" s="40" t="s">
        <v>403</v>
      </c>
      <c r="T518" s="40" t="s">
        <v>1103</v>
      </c>
      <c r="U518" s="40" t="s">
        <v>1104</v>
      </c>
    </row>
    <row r="519" spans="1:21" ht="17.149999999999999" customHeight="1" x14ac:dyDescent="0.35">
      <c r="A519" s="40" t="s">
        <v>388</v>
      </c>
      <c r="B519" s="40" t="s">
        <v>389</v>
      </c>
      <c r="C519" s="40" t="s">
        <v>1198</v>
      </c>
      <c r="D519" s="40" t="s">
        <v>1199</v>
      </c>
      <c r="E519" s="40" t="s">
        <v>1200</v>
      </c>
      <c r="F519" s="40" t="s">
        <v>1201</v>
      </c>
      <c r="G519" s="40" t="s">
        <v>418</v>
      </c>
      <c r="H519" s="40" t="s">
        <v>1552</v>
      </c>
      <c r="I519" s="40" t="s">
        <v>59</v>
      </c>
      <c r="J519" s="40" t="s">
        <v>568</v>
      </c>
      <c r="K519" s="40" t="s">
        <v>569</v>
      </c>
      <c r="L519" s="40" t="s">
        <v>570</v>
      </c>
      <c r="M519" s="40" t="s">
        <v>405</v>
      </c>
      <c r="N519" s="40" t="s">
        <v>80</v>
      </c>
      <c r="O519" s="40" t="s">
        <v>571</v>
      </c>
      <c r="P519" s="40" t="s">
        <v>572</v>
      </c>
      <c r="Q519" s="40" t="s">
        <v>573</v>
      </c>
      <c r="R519" s="40" t="s">
        <v>402</v>
      </c>
      <c r="S519" s="40" t="s">
        <v>403</v>
      </c>
      <c r="T519" s="40" t="s">
        <v>1103</v>
      </c>
      <c r="U519" s="40" t="s">
        <v>1104</v>
      </c>
    </row>
    <row r="520" spans="1:21" ht="17.149999999999999" customHeight="1" x14ac:dyDescent="0.35">
      <c r="A520" s="40" t="s">
        <v>388</v>
      </c>
      <c r="B520" s="40" t="s">
        <v>389</v>
      </c>
      <c r="C520" s="40" t="s">
        <v>1198</v>
      </c>
      <c r="D520" s="40" t="s">
        <v>1199</v>
      </c>
      <c r="E520" s="40" t="s">
        <v>1200</v>
      </c>
      <c r="F520" s="40" t="s">
        <v>1201</v>
      </c>
      <c r="G520" s="40" t="s">
        <v>425</v>
      </c>
      <c r="H520" s="40" t="s">
        <v>1553</v>
      </c>
      <c r="I520" s="40" t="s">
        <v>150</v>
      </c>
      <c r="J520" s="40" t="s">
        <v>988</v>
      </c>
      <c r="K520" s="40" t="s">
        <v>989</v>
      </c>
      <c r="L520" s="40" t="s">
        <v>990</v>
      </c>
      <c r="M520" s="40" t="s">
        <v>392</v>
      </c>
      <c r="N520" s="40" t="s">
        <v>150</v>
      </c>
      <c r="O520" s="40" t="s">
        <v>991</v>
      </c>
      <c r="P520" s="40" t="s">
        <v>992</v>
      </c>
      <c r="Q520" s="40" t="s">
        <v>993</v>
      </c>
      <c r="R520" s="40" t="s">
        <v>402</v>
      </c>
      <c r="S520" s="40" t="s">
        <v>403</v>
      </c>
      <c r="T520" s="40" t="s">
        <v>1103</v>
      </c>
      <c r="U520" s="40" t="s">
        <v>1104</v>
      </c>
    </row>
    <row r="521" spans="1:21" ht="17.149999999999999" customHeight="1" x14ac:dyDescent="0.35">
      <c r="A521" s="40" t="s">
        <v>388</v>
      </c>
      <c r="B521" s="40" t="s">
        <v>389</v>
      </c>
      <c r="C521" s="40" t="s">
        <v>1198</v>
      </c>
      <c r="D521" s="40" t="s">
        <v>1199</v>
      </c>
      <c r="E521" s="40" t="s">
        <v>1200</v>
      </c>
      <c r="F521" s="40" t="s">
        <v>1201</v>
      </c>
      <c r="G521" s="40" t="s">
        <v>425</v>
      </c>
      <c r="H521" s="40" t="s">
        <v>1553</v>
      </c>
      <c r="I521" s="40" t="s">
        <v>426</v>
      </c>
      <c r="J521" s="40" t="s">
        <v>427</v>
      </c>
      <c r="K521" s="40" t="s">
        <v>428</v>
      </c>
      <c r="L521" s="40" t="s">
        <v>429</v>
      </c>
      <c r="M521" s="40" t="s">
        <v>392</v>
      </c>
      <c r="N521" s="40" t="s">
        <v>146</v>
      </c>
      <c r="O521" s="40" t="s">
        <v>430</v>
      </c>
      <c r="P521" s="40" t="s">
        <v>431</v>
      </c>
      <c r="Q521" s="40" t="s">
        <v>432</v>
      </c>
      <c r="R521" s="40" t="s">
        <v>402</v>
      </c>
      <c r="S521" s="40" t="s">
        <v>403</v>
      </c>
      <c r="T521" s="40" t="s">
        <v>1103</v>
      </c>
      <c r="U521" s="40" t="s">
        <v>1104</v>
      </c>
    </row>
    <row r="522" spans="1:21" ht="17.149999999999999" customHeight="1" x14ac:dyDescent="0.35">
      <c r="A522" s="40" t="s">
        <v>388</v>
      </c>
      <c r="B522" s="40" t="s">
        <v>389</v>
      </c>
      <c r="C522" s="40" t="s">
        <v>1198</v>
      </c>
      <c r="D522" s="40" t="s">
        <v>1199</v>
      </c>
      <c r="E522" s="40" t="s">
        <v>1200</v>
      </c>
      <c r="F522" s="40" t="s">
        <v>1201</v>
      </c>
      <c r="G522" s="40" t="s">
        <v>425</v>
      </c>
      <c r="H522" s="40" t="s">
        <v>1553</v>
      </c>
      <c r="I522" s="40" t="s">
        <v>596</v>
      </c>
      <c r="J522" s="40" t="s">
        <v>597</v>
      </c>
      <c r="K522" s="40" t="s">
        <v>598</v>
      </c>
      <c r="L522" s="40" t="s">
        <v>599</v>
      </c>
      <c r="M522" s="40" t="s">
        <v>392</v>
      </c>
      <c r="N522" s="40" t="s">
        <v>148</v>
      </c>
      <c r="O522" s="40" t="s">
        <v>600</v>
      </c>
      <c r="P522" s="40" t="s">
        <v>601</v>
      </c>
      <c r="Q522" s="40" t="s">
        <v>602</v>
      </c>
      <c r="R522" s="40" t="s">
        <v>402</v>
      </c>
      <c r="S522" s="40" t="s">
        <v>403</v>
      </c>
      <c r="T522" s="40" t="s">
        <v>1103</v>
      </c>
      <c r="U522" s="40" t="s">
        <v>1104</v>
      </c>
    </row>
    <row r="523" spans="1:21" ht="17.149999999999999" customHeight="1" x14ac:dyDescent="0.35">
      <c r="A523" s="40" t="s">
        <v>388</v>
      </c>
      <c r="B523" s="40" t="s">
        <v>389</v>
      </c>
      <c r="C523" s="40" t="s">
        <v>958</v>
      </c>
      <c r="D523" s="40" t="s">
        <v>959</v>
      </c>
      <c r="E523" s="40" t="s">
        <v>1202</v>
      </c>
      <c r="F523" s="40" t="s">
        <v>1203</v>
      </c>
      <c r="G523" s="40" t="s">
        <v>396</v>
      </c>
      <c r="H523" s="40" t="s">
        <v>1551</v>
      </c>
      <c r="I523" s="40" t="s">
        <v>51</v>
      </c>
      <c r="J523" s="40" t="s">
        <v>476</v>
      </c>
      <c r="K523" s="40" t="s">
        <v>477</v>
      </c>
      <c r="L523" s="40" t="s">
        <v>408</v>
      </c>
      <c r="M523" s="40" t="s">
        <v>392</v>
      </c>
      <c r="N523" s="40" t="s">
        <v>409</v>
      </c>
      <c r="O523" s="40" t="s">
        <v>410</v>
      </c>
      <c r="P523" s="40" t="s">
        <v>478</v>
      </c>
      <c r="Q523" s="40" t="s">
        <v>479</v>
      </c>
      <c r="R523" s="40" t="s">
        <v>402</v>
      </c>
      <c r="S523" s="40" t="s">
        <v>403</v>
      </c>
      <c r="T523" s="40" t="s">
        <v>393</v>
      </c>
      <c r="U523" s="40" t="s">
        <v>394</v>
      </c>
    </row>
    <row r="524" spans="1:21" ht="17.149999999999999" customHeight="1" x14ac:dyDescent="0.35">
      <c r="A524" s="40" t="s">
        <v>388</v>
      </c>
      <c r="B524" s="40" t="s">
        <v>389</v>
      </c>
      <c r="C524" s="40" t="s">
        <v>958</v>
      </c>
      <c r="D524" s="40" t="s">
        <v>959</v>
      </c>
      <c r="E524" s="40" t="s">
        <v>1202</v>
      </c>
      <c r="F524" s="40" t="s">
        <v>1203</v>
      </c>
      <c r="G524" s="40" t="s">
        <v>396</v>
      </c>
      <c r="H524" s="40" t="s">
        <v>1551</v>
      </c>
      <c r="I524" s="40" t="s">
        <v>49</v>
      </c>
      <c r="J524" s="40" t="s">
        <v>406</v>
      </c>
      <c r="K524" s="40" t="s">
        <v>407</v>
      </c>
      <c r="L524" s="40" t="s">
        <v>408</v>
      </c>
      <c r="M524" s="40" t="s">
        <v>392</v>
      </c>
      <c r="N524" s="40" t="s">
        <v>409</v>
      </c>
      <c r="O524" s="40" t="s">
        <v>410</v>
      </c>
      <c r="P524" s="40" t="s">
        <v>74</v>
      </c>
      <c r="Q524" s="40" t="s">
        <v>411</v>
      </c>
      <c r="R524" s="40" t="s">
        <v>402</v>
      </c>
      <c r="S524" s="40" t="s">
        <v>403</v>
      </c>
      <c r="T524" s="40" t="s">
        <v>393</v>
      </c>
      <c r="U524" s="40" t="s">
        <v>394</v>
      </c>
    </row>
    <row r="525" spans="1:21" ht="17.149999999999999" customHeight="1" x14ac:dyDescent="0.35">
      <c r="A525" s="40" t="s">
        <v>388</v>
      </c>
      <c r="B525" s="40" t="s">
        <v>389</v>
      </c>
      <c r="C525" s="40" t="s">
        <v>958</v>
      </c>
      <c r="D525" s="40" t="s">
        <v>959</v>
      </c>
      <c r="E525" s="40" t="s">
        <v>1202</v>
      </c>
      <c r="F525" s="40" t="s">
        <v>1203</v>
      </c>
      <c r="G525" s="40" t="s">
        <v>396</v>
      </c>
      <c r="H525" s="40" t="s">
        <v>1551</v>
      </c>
      <c r="I525" s="40" t="s">
        <v>131</v>
      </c>
      <c r="J525" s="40" t="s">
        <v>614</v>
      </c>
      <c r="K525" s="40" t="s">
        <v>615</v>
      </c>
      <c r="L525" s="40" t="s">
        <v>494</v>
      </c>
      <c r="M525" s="40" t="s">
        <v>392</v>
      </c>
      <c r="N525" s="40" t="s">
        <v>100</v>
      </c>
      <c r="O525" s="40" t="s">
        <v>495</v>
      </c>
      <c r="P525" s="40" t="s">
        <v>616</v>
      </c>
      <c r="Q525" s="40" t="s">
        <v>617</v>
      </c>
      <c r="R525" s="40" t="s">
        <v>402</v>
      </c>
      <c r="S525" s="40" t="s">
        <v>403</v>
      </c>
      <c r="T525" s="40" t="s">
        <v>393</v>
      </c>
      <c r="U525" s="40" t="s">
        <v>394</v>
      </c>
    </row>
    <row r="526" spans="1:21" ht="17.149999999999999" customHeight="1" x14ac:dyDescent="0.35">
      <c r="A526" s="40" t="s">
        <v>388</v>
      </c>
      <c r="B526" s="40" t="s">
        <v>389</v>
      </c>
      <c r="C526" s="40" t="s">
        <v>958</v>
      </c>
      <c r="D526" s="40" t="s">
        <v>959</v>
      </c>
      <c r="E526" s="40" t="s">
        <v>1202</v>
      </c>
      <c r="F526" s="40" t="s">
        <v>1203</v>
      </c>
      <c r="G526" s="40" t="s">
        <v>396</v>
      </c>
      <c r="H526" s="40" t="s">
        <v>1551</v>
      </c>
      <c r="I526" s="40" t="s">
        <v>98</v>
      </c>
      <c r="J526" s="40" t="s">
        <v>497</v>
      </c>
      <c r="K526" s="40" t="s">
        <v>498</v>
      </c>
      <c r="L526" s="40" t="s">
        <v>499</v>
      </c>
      <c r="M526" s="40" t="s">
        <v>392</v>
      </c>
      <c r="N526" s="40" t="s">
        <v>98</v>
      </c>
      <c r="O526" s="40" t="s">
        <v>500</v>
      </c>
      <c r="P526" s="40" t="s">
        <v>501</v>
      </c>
      <c r="Q526" s="40" t="s">
        <v>502</v>
      </c>
      <c r="R526" s="40" t="s">
        <v>402</v>
      </c>
      <c r="S526" s="40" t="s">
        <v>403</v>
      </c>
      <c r="T526" s="40" t="s">
        <v>393</v>
      </c>
      <c r="U526" s="40" t="s">
        <v>394</v>
      </c>
    </row>
    <row r="527" spans="1:21" ht="17.149999999999999" customHeight="1" x14ac:dyDescent="0.35">
      <c r="A527" s="40" t="s">
        <v>388</v>
      </c>
      <c r="B527" s="40" t="s">
        <v>389</v>
      </c>
      <c r="C527" s="40" t="s">
        <v>958</v>
      </c>
      <c r="D527" s="40" t="s">
        <v>959</v>
      </c>
      <c r="E527" s="40" t="s">
        <v>1202</v>
      </c>
      <c r="F527" s="40" t="s">
        <v>1203</v>
      </c>
      <c r="G527" s="40" t="s">
        <v>396</v>
      </c>
      <c r="H527" s="40" t="s">
        <v>1551</v>
      </c>
      <c r="I527" s="40" t="s">
        <v>516</v>
      </c>
      <c r="J527" s="40" t="s">
        <v>517</v>
      </c>
      <c r="K527" s="40" t="s">
        <v>518</v>
      </c>
      <c r="L527" s="40" t="s">
        <v>519</v>
      </c>
      <c r="M527" s="40" t="s">
        <v>392</v>
      </c>
      <c r="N527" s="40" t="s">
        <v>105</v>
      </c>
      <c r="O527" s="40" t="s">
        <v>520</v>
      </c>
      <c r="P527" s="40" t="s">
        <v>521</v>
      </c>
      <c r="Q527" s="40" t="s">
        <v>522</v>
      </c>
      <c r="R527" s="40" t="s">
        <v>402</v>
      </c>
      <c r="S527" s="40" t="s">
        <v>403</v>
      </c>
      <c r="T527" s="40" t="s">
        <v>393</v>
      </c>
      <c r="U527" s="40" t="s">
        <v>394</v>
      </c>
    </row>
    <row r="528" spans="1:21" ht="17.149999999999999" customHeight="1" x14ac:dyDescent="0.35">
      <c r="A528" s="40" t="s">
        <v>388</v>
      </c>
      <c r="B528" s="40" t="s">
        <v>389</v>
      </c>
      <c r="C528" s="40" t="s">
        <v>958</v>
      </c>
      <c r="D528" s="40" t="s">
        <v>959</v>
      </c>
      <c r="E528" s="40" t="s">
        <v>1202</v>
      </c>
      <c r="F528" s="40" t="s">
        <v>1203</v>
      </c>
      <c r="G528" s="40" t="s">
        <v>396</v>
      </c>
      <c r="H528" s="40" t="s">
        <v>1551</v>
      </c>
      <c r="I528" s="40" t="s">
        <v>107</v>
      </c>
      <c r="J528" s="40" t="s">
        <v>530</v>
      </c>
      <c r="K528" s="40" t="s">
        <v>531</v>
      </c>
      <c r="L528" s="40" t="s">
        <v>532</v>
      </c>
      <c r="M528" s="40" t="s">
        <v>392</v>
      </c>
      <c r="N528" s="40" t="s">
        <v>107</v>
      </c>
      <c r="O528" s="40" t="s">
        <v>533</v>
      </c>
      <c r="P528" s="40" t="s">
        <v>534</v>
      </c>
      <c r="Q528" s="40" t="s">
        <v>535</v>
      </c>
      <c r="R528" s="40" t="s">
        <v>402</v>
      </c>
      <c r="S528" s="40" t="s">
        <v>403</v>
      </c>
      <c r="T528" s="40" t="s">
        <v>393</v>
      </c>
      <c r="U528" s="40" t="s">
        <v>394</v>
      </c>
    </row>
    <row r="529" spans="1:21" ht="17.149999999999999" customHeight="1" x14ac:dyDescent="0.35">
      <c r="A529" s="40" t="s">
        <v>388</v>
      </c>
      <c r="B529" s="40" t="s">
        <v>389</v>
      </c>
      <c r="C529" s="40" t="s">
        <v>958</v>
      </c>
      <c r="D529" s="40" t="s">
        <v>959</v>
      </c>
      <c r="E529" s="40" t="s">
        <v>1202</v>
      </c>
      <c r="F529" s="40" t="s">
        <v>1203</v>
      </c>
      <c r="G529" s="40" t="s">
        <v>396</v>
      </c>
      <c r="H529" s="40" t="s">
        <v>1551</v>
      </c>
      <c r="I529" s="40" t="s">
        <v>111</v>
      </c>
      <c r="J529" s="40" t="s">
        <v>628</v>
      </c>
      <c r="K529" s="40" t="s">
        <v>629</v>
      </c>
      <c r="L529" s="40" t="s">
        <v>630</v>
      </c>
      <c r="M529" s="40" t="s">
        <v>392</v>
      </c>
      <c r="N529" s="40" t="s">
        <v>111</v>
      </c>
      <c r="O529" s="40" t="s">
        <v>631</v>
      </c>
      <c r="P529" s="40" t="s">
        <v>632</v>
      </c>
      <c r="Q529" s="40" t="s">
        <v>633</v>
      </c>
      <c r="R529" s="40" t="s">
        <v>402</v>
      </c>
      <c r="S529" s="40" t="s">
        <v>403</v>
      </c>
      <c r="T529" s="40" t="s">
        <v>393</v>
      </c>
      <c r="U529" s="40" t="s">
        <v>394</v>
      </c>
    </row>
    <row r="530" spans="1:21" ht="17.149999999999999" customHeight="1" x14ac:dyDescent="0.35">
      <c r="A530" s="40" t="s">
        <v>388</v>
      </c>
      <c r="B530" s="40" t="s">
        <v>389</v>
      </c>
      <c r="C530" s="40" t="s">
        <v>958</v>
      </c>
      <c r="D530" s="40" t="s">
        <v>959</v>
      </c>
      <c r="E530" s="40" t="s">
        <v>1202</v>
      </c>
      <c r="F530" s="40" t="s">
        <v>1203</v>
      </c>
      <c r="G530" s="40" t="s">
        <v>418</v>
      </c>
      <c r="H530" s="40" t="s">
        <v>1552</v>
      </c>
      <c r="I530" s="40" t="s">
        <v>543</v>
      </c>
      <c r="J530" s="40" t="s">
        <v>18</v>
      </c>
      <c r="K530" s="40" t="s">
        <v>544</v>
      </c>
      <c r="L530" s="40" t="s">
        <v>545</v>
      </c>
      <c r="M530" s="40" t="s">
        <v>405</v>
      </c>
      <c r="N530" s="40" t="s">
        <v>7</v>
      </c>
      <c r="O530" s="40" t="s">
        <v>546</v>
      </c>
      <c r="P530" s="40" t="s">
        <v>547</v>
      </c>
      <c r="Q530" s="40" t="s">
        <v>548</v>
      </c>
      <c r="R530" s="40" t="s">
        <v>402</v>
      </c>
      <c r="S530" s="40" t="s">
        <v>403</v>
      </c>
      <c r="T530" s="40" t="s">
        <v>393</v>
      </c>
      <c r="U530" s="40" t="s">
        <v>394</v>
      </c>
    </row>
    <row r="531" spans="1:21" ht="17.149999999999999" customHeight="1" x14ac:dyDescent="0.35">
      <c r="A531" s="40" t="s">
        <v>388</v>
      </c>
      <c r="B531" s="40" t="s">
        <v>389</v>
      </c>
      <c r="C531" s="40" t="s">
        <v>958</v>
      </c>
      <c r="D531" s="40" t="s">
        <v>959</v>
      </c>
      <c r="E531" s="40" t="s">
        <v>1202</v>
      </c>
      <c r="F531" s="40" t="s">
        <v>1203</v>
      </c>
      <c r="G531" s="40" t="s">
        <v>418</v>
      </c>
      <c r="H531" s="40" t="s">
        <v>1552</v>
      </c>
      <c r="I531" s="40" t="s">
        <v>850</v>
      </c>
      <c r="J531" s="40" t="s">
        <v>844</v>
      </c>
      <c r="K531" s="40" t="s">
        <v>845</v>
      </c>
      <c r="L531" s="40" t="s">
        <v>846</v>
      </c>
      <c r="M531" s="40" t="s">
        <v>405</v>
      </c>
      <c r="N531" s="40" t="s">
        <v>72</v>
      </c>
      <c r="O531" s="40" t="s">
        <v>847</v>
      </c>
      <c r="P531" s="40" t="s">
        <v>848</v>
      </c>
      <c r="Q531" s="40" t="s">
        <v>849</v>
      </c>
      <c r="R531" s="40" t="s">
        <v>402</v>
      </c>
      <c r="S531" s="40" t="s">
        <v>403</v>
      </c>
      <c r="T531" s="40" t="s">
        <v>393</v>
      </c>
      <c r="U531" s="40" t="s">
        <v>394</v>
      </c>
    </row>
    <row r="532" spans="1:21" ht="17.149999999999999" customHeight="1" x14ac:dyDescent="0.35">
      <c r="A532" s="40" t="s">
        <v>388</v>
      </c>
      <c r="B532" s="40" t="s">
        <v>389</v>
      </c>
      <c r="C532" s="40" t="s">
        <v>958</v>
      </c>
      <c r="D532" s="40" t="s">
        <v>959</v>
      </c>
      <c r="E532" s="40" t="s">
        <v>1202</v>
      </c>
      <c r="F532" s="40" t="s">
        <v>1203</v>
      </c>
      <c r="G532" s="40" t="s">
        <v>434</v>
      </c>
      <c r="H532" s="40" t="s">
        <v>1554</v>
      </c>
      <c r="I532" s="40" t="s">
        <v>38</v>
      </c>
      <c r="J532" s="40" t="s">
        <v>435</v>
      </c>
      <c r="K532" s="40" t="s">
        <v>436</v>
      </c>
      <c r="L532" s="40" t="s">
        <v>437</v>
      </c>
      <c r="M532" s="40" t="s">
        <v>395</v>
      </c>
      <c r="N532" s="40" t="s">
        <v>38</v>
      </c>
      <c r="O532" s="40" t="s">
        <v>438</v>
      </c>
      <c r="P532" s="40" t="s">
        <v>439</v>
      </c>
      <c r="Q532" s="40" t="s">
        <v>440</v>
      </c>
      <c r="R532" s="40" t="s">
        <v>402</v>
      </c>
      <c r="S532" s="40" t="s">
        <v>403</v>
      </c>
      <c r="T532" s="40" t="s">
        <v>393</v>
      </c>
      <c r="U532" s="40" t="s">
        <v>394</v>
      </c>
    </row>
    <row r="533" spans="1:21" ht="17.149999999999999" customHeight="1" x14ac:dyDescent="0.35">
      <c r="A533" s="40" t="s">
        <v>388</v>
      </c>
      <c r="B533" s="40" t="s">
        <v>389</v>
      </c>
      <c r="C533" s="40" t="s">
        <v>1204</v>
      </c>
      <c r="D533" s="40" t="s">
        <v>1205</v>
      </c>
      <c r="E533" s="40" t="s">
        <v>1206</v>
      </c>
      <c r="F533" s="40" t="s">
        <v>1153</v>
      </c>
      <c r="G533" s="40" t="s">
        <v>396</v>
      </c>
      <c r="H533" s="40" t="s">
        <v>1551</v>
      </c>
      <c r="I533" s="40" t="s">
        <v>1000</v>
      </c>
      <c r="J533" s="40" t="s">
        <v>24</v>
      </c>
      <c r="K533" s="40" t="s">
        <v>1001</v>
      </c>
      <c r="L533" s="40" t="s">
        <v>1002</v>
      </c>
      <c r="M533" s="40" t="s">
        <v>405</v>
      </c>
      <c r="N533" s="40" t="s">
        <v>15</v>
      </c>
      <c r="O533" s="40" t="s">
        <v>1003</v>
      </c>
      <c r="P533" s="40" t="s">
        <v>1004</v>
      </c>
      <c r="Q533" s="40" t="s">
        <v>1005</v>
      </c>
      <c r="R533" s="40" t="s">
        <v>402</v>
      </c>
      <c r="S533" s="40" t="s">
        <v>403</v>
      </c>
      <c r="T533" s="40" t="s">
        <v>853</v>
      </c>
      <c r="U533" s="40" t="s">
        <v>854</v>
      </c>
    </row>
    <row r="534" spans="1:21" ht="17.149999999999999" customHeight="1" x14ac:dyDescent="0.35">
      <c r="A534" s="40" t="s">
        <v>388</v>
      </c>
      <c r="B534" s="40" t="s">
        <v>389</v>
      </c>
      <c r="C534" s="40" t="s">
        <v>1204</v>
      </c>
      <c r="D534" s="40" t="s">
        <v>1205</v>
      </c>
      <c r="E534" s="40" t="s">
        <v>1206</v>
      </c>
      <c r="F534" s="40" t="s">
        <v>1153</v>
      </c>
      <c r="G534" s="40" t="s">
        <v>396</v>
      </c>
      <c r="H534" s="40" t="s">
        <v>1551</v>
      </c>
      <c r="I534" s="40" t="s">
        <v>30</v>
      </c>
      <c r="J534" s="40" t="s">
        <v>464</v>
      </c>
      <c r="K534" s="40" t="s">
        <v>465</v>
      </c>
      <c r="L534" s="40" t="s">
        <v>466</v>
      </c>
      <c r="M534" s="40" t="s">
        <v>392</v>
      </c>
      <c r="N534" s="40" t="s">
        <v>30</v>
      </c>
      <c r="O534" s="40" t="s">
        <v>467</v>
      </c>
      <c r="P534" s="40" t="s">
        <v>468</v>
      </c>
      <c r="Q534" s="40" t="s">
        <v>469</v>
      </c>
      <c r="R534" s="40" t="s">
        <v>402</v>
      </c>
      <c r="S534" s="40" t="s">
        <v>403</v>
      </c>
      <c r="T534" s="40" t="s">
        <v>853</v>
      </c>
      <c r="U534" s="40" t="s">
        <v>854</v>
      </c>
    </row>
    <row r="535" spans="1:21" ht="17.149999999999999" customHeight="1" x14ac:dyDescent="0.35">
      <c r="A535" s="40" t="s">
        <v>388</v>
      </c>
      <c r="B535" s="40" t="s">
        <v>389</v>
      </c>
      <c r="C535" s="40" t="s">
        <v>1204</v>
      </c>
      <c r="D535" s="40" t="s">
        <v>1205</v>
      </c>
      <c r="E535" s="40" t="s">
        <v>1206</v>
      </c>
      <c r="F535" s="40" t="s">
        <v>1153</v>
      </c>
      <c r="G535" s="40" t="s">
        <v>396</v>
      </c>
      <c r="H535" s="40" t="s">
        <v>1551</v>
      </c>
      <c r="I535" s="40" t="s">
        <v>51</v>
      </c>
      <c r="J535" s="40" t="s">
        <v>476</v>
      </c>
      <c r="K535" s="40" t="s">
        <v>477</v>
      </c>
      <c r="L535" s="40" t="s">
        <v>408</v>
      </c>
      <c r="M535" s="40" t="s">
        <v>392</v>
      </c>
      <c r="N535" s="40" t="s">
        <v>409</v>
      </c>
      <c r="O535" s="40" t="s">
        <v>410</v>
      </c>
      <c r="P535" s="40" t="s">
        <v>478</v>
      </c>
      <c r="Q535" s="40" t="s">
        <v>479</v>
      </c>
      <c r="R535" s="40" t="s">
        <v>402</v>
      </c>
      <c r="S535" s="40" t="s">
        <v>403</v>
      </c>
      <c r="T535" s="40" t="s">
        <v>853</v>
      </c>
      <c r="U535" s="40" t="s">
        <v>854</v>
      </c>
    </row>
    <row r="536" spans="1:21" ht="17.149999999999999" customHeight="1" x14ac:dyDescent="0.35">
      <c r="A536" s="40" t="s">
        <v>388</v>
      </c>
      <c r="B536" s="40" t="s">
        <v>389</v>
      </c>
      <c r="C536" s="40" t="s">
        <v>1204</v>
      </c>
      <c r="D536" s="40" t="s">
        <v>1205</v>
      </c>
      <c r="E536" s="40" t="s">
        <v>1206</v>
      </c>
      <c r="F536" s="40" t="s">
        <v>1153</v>
      </c>
      <c r="G536" s="40" t="s">
        <v>396</v>
      </c>
      <c r="H536" s="40" t="s">
        <v>1551</v>
      </c>
      <c r="I536" s="40" t="s">
        <v>93</v>
      </c>
      <c r="J536" s="40" t="s">
        <v>480</v>
      </c>
      <c r="K536" s="40" t="s">
        <v>481</v>
      </c>
      <c r="L536" s="40" t="s">
        <v>482</v>
      </c>
      <c r="M536" s="40" t="s">
        <v>392</v>
      </c>
      <c r="N536" s="40" t="s">
        <v>93</v>
      </c>
      <c r="O536" s="40" t="s">
        <v>483</v>
      </c>
      <c r="P536" s="40" t="s">
        <v>484</v>
      </c>
      <c r="Q536" s="40" t="s">
        <v>485</v>
      </c>
      <c r="R536" s="40" t="s">
        <v>402</v>
      </c>
      <c r="S536" s="40" t="s">
        <v>403</v>
      </c>
      <c r="T536" s="40" t="s">
        <v>853</v>
      </c>
      <c r="U536" s="40" t="s">
        <v>854</v>
      </c>
    </row>
    <row r="537" spans="1:21" ht="17.149999999999999" customHeight="1" x14ac:dyDescent="0.35">
      <c r="A537" s="40" t="s">
        <v>388</v>
      </c>
      <c r="B537" s="40" t="s">
        <v>389</v>
      </c>
      <c r="C537" s="40" t="s">
        <v>1204</v>
      </c>
      <c r="D537" s="40" t="s">
        <v>1205</v>
      </c>
      <c r="E537" s="40" t="s">
        <v>1206</v>
      </c>
      <c r="F537" s="40" t="s">
        <v>1153</v>
      </c>
      <c r="G537" s="40" t="s">
        <v>396</v>
      </c>
      <c r="H537" s="40" t="s">
        <v>1551</v>
      </c>
      <c r="I537" s="40" t="s">
        <v>1565</v>
      </c>
      <c r="J537" s="40" t="s">
        <v>480</v>
      </c>
      <c r="K537" s="40" t="s">
        <v>481</v>
      </c>
      <c r="L537" s="40" t="s">
        <v>482</v>
      </c>
      <c r="M537" s="40" t="s">
        <v>392</v>
      </c>
      <c r="N537" s="40" t="s">
        <v>93</v>
      </c>
      <c r="O537" s="40" t="s">
        <v>483</v>
      </c>
      <c r="P537" s="40" t="s">
        <v>484</v>
      </c>
      <c r="Q537" s="40" t="s">
        <v>485</v>
      </c>
      <c r="R537" s="40" t="s">
        <v>402</v>
      </c>
      <c r="S537" s="40" t="s">
        <v>403</v>
      </c>
      <c r="T537" s="40" t="s">
        <v>853</v>
      </c>
      <c r="U537" s="40" t="s">
        <v>854</v>
      </c>
    </row>
    <row r="538" spans="1:21" ht="17.149999999999999" customHeight="1" x14ac:dyDescent="0.35">
      <c r="A538" s="40" t="s">
        <v>388</v>
      </c>
      <c r="B538" s="40" t="s">
        <v>389</v>
      </c>
      <c r="C538" s="40" t="s">
        <v>1204</v>
      </c>
      <c r="D538" s="40" t="s">
        <v>1205</v>
      </c>
      <c r="E538" s="40" t="s">
        <v>1206</v>
      </c>
      <c r="F538" s="40" t="s">
        <v>1153</v>
      </c>
      <c r="G538" s="40" t="s">
        <v>396</v>
      </c>
      <c r="H538" s="40" t="s">
        <v>1551</v>
      </c>
      <c r="I538" s="40" t="s">
        <v>95</v>
      </c>
      <c r="J538" s="40" t="s">
        <v>741</v>
      </c>
      <c r="K538" s="40" t="s">
        <v>742</v>
      </c>
      <c r="L538" s="40" t="s">
        <v>743</v>
      </c>
      <c r="M538" s="40" t="s">
        <v>392</v>
      </c>
      <c r="N538" s="40" t="s">
        <v>95</v>
      </c>
      <c r="O538" s="40" t="s">
        <v>744</v>
      </c>
      <c r="P538" s="40" t="s">
        <v>745</v>
      </c>
      <c r="Q538" s="40" t="s">
        <v>746</v>
      </c>
      <c r="R538" s="40" t="s">
        <v>402</v>
      </c>
      <c r="S538" s="40" t="s">
        <v>403</v>
      </c>
      <c r="T538" s="40" t="s">
        <v>853</v>
      </c>
      <c r="U538" s="40" t="s">
        <v>854</v>
      </c>
    </row>
    <row r="539" spans="1:21" ht="17.149999999999999" customHeight="1" x14ac:dyDescent="0.35">
      <c r="A539" s="40" t="s">
        <v>388</v>
      </c>
      <c r="B539" s="40" t="s">
        <v>389</v>
      </c>
      <c r="C539" s="40" t="s">
        <v>1204</v>
      </c>
      <c r="D539" s="40" t="s">
        <v>1205</v>
      </c>
      <c r="E539" s="40" t="s">
        <v>1206</v>
      </c>
      <c r="F539" s="40" t="s">
        <v>1153</v>
      </c>
      <c r="G539" s="40" t="s">
        <v>396</v>
      </c>
      <c r="H539" s="40" t="s">
        <v>1551</v>
      </c>
      <c r="I539" s="40" t="s">
        <v>131</v>
      </c>
      <c r="J539" s="40" t="s">
        <v>614</v>
      </c>
      <c r="K539" s="40" t="s">
        <v>615</v>
      </c>
      <c r="L539" s="40" t="s">
        <v>494</v>
      </c>
      <c r="M539" s="40" t="s">
        <v>392</v>
      </c>
      <c r="N539" s="40" t="s">
        <v>100</v>
      </c>
      <c r="O539" s="40" t="s">
        <v>495</v>
      </c>
      <c r="P539" s="40" t="s">
        <v>616</v>
      </c>
      <c r="Q539" s="40" t="s">
        <v>617</v>
      </c>
      <c r="R539" s="40" t="s">
        <v>402</v>
      </c>
      <c r="S539" s="40" t="s">
        <v>403</v>
      </c>
      <c r="T539" s="40" t="s">
        <v>853</v>
      </c>
      <c r="U539" s="40" t="s">
        <v>854</v>
      </c>
    </row>
    <row r="540" spans="1:21" ht="17.149999999999999" customHeight="1" x14ac:dyDescent="0.35">
      <c r="A540" s="40" t="s">
        <v>388</v>
      </c>
      <c r="B540" s="40" t="s">
        <v>389</v>
      </c>
      <c r="C540" s="40" t="s">
        <v>1204</v>
      </c>
      <c r="D540" s="40" t="s">
        <v>1205</v>
      </c>
      <c r="E540" s="40" t="s">
        <v>1206</v>
      </c>
      <c r="F540" s="40" t="s">
        <v>1153</v>
      </c>
      <c r="G540" s="40" t="s">
        <v>396</v>
      </c>
      <c r="H540" s="40" t="s">
        <v>1551</v>
      </c>
      <c r="I540" s="40" t="s">
        <v>98</v>
      </c>
      <c r="J540" s="40" t="s">
        <v>497</v>
      </c>
      <c r="K540" s="40" t="s">
        <v>498</v>
      </c>
      <c r="L540" s="40" t="s">
        <v>499</v>
      </c>
      <c r="M540" s="40" t="s">
        <v>392</v>
      </c>
      <c r="N540" s="40" t="s">
        <v>98</v>
      </c>
      <c r="O540" s="40" t="s">
        <v>500</v>
      </c>
      <c r="P540" s="40" t="s">
        <v>501</v>
      </c>
      <c r="Q540" s="40" t="s">
        <v>502</v>
      </c>
      <c r="R540" s="40" t="s">
        <v>402</v>
      </c>
      <c r="S540" s="40" t="s">
        <v>403</v>
      </c>
      <c r="T540" s="40" t="s">
        <v>853</v>
      </c>
      <c r="U540" s="40" t="s">
        <v>854</v>
      </c>
    </row>
    <row r="541" spans="1:21" ht="17.149999999999999" customHeight="1" x14ac:dyDescent="0.35">
      <c r="A541" s="40" t="s">
        <v>388</v>
      </c>
      <c r="B541" s="40" t="s">
        <v>389</v>
      </c>
      <c r="C541" s="40" t="s">
        <v>1204</v>
      </c>
      <c r="D541" s="40" t="s">
        <v>1205</v>
      </c>
      <c r="E541" s="40" t="s">
        <v>1206</v>
      </c>
      <c r="F541" s="40" t="s">
        <v>1153</v>
      </c>
      <c r="G541" s="40" t="s">
        <v>396</v>
      </c>
      <c r="H541" s="40" t="s">
        <v>1551</v>
      </c>
      <c r="I541" s="40" t="s">
        <v>107</v>
      </c>
      <c r="J541" s="40" t="s">
        <v>530</v>
      </c>
      <c r="K541" s="40" t="s">
        <v>531</v>
      </c>
      <c r="L541" s="40" t="s">
        <v>532</v>
      </c>
      <c r="M541" s="40" t="s">
        <v>392</v>
      </c>
      <c r="N541" s="40" t="s">
        <v>107</v>
      </c>
      <c r="O541" s="40" t="s">
        <v>533</v>
      </c>
      <c r="P541" s="40" t="s">
        <v>534</v>
      </c>
      <c r="Q541" s="40" t="s">
        <v>535</v>
      </c>
      <c r="R541" s="40" t="s">
        <v>402</v>
      </c>
      <c r="S541" s="40" t="s">
        <v>403</v>
      </c>
      <c r="T541" s="40" t="s">
        <v>853</v>
      </c>
      <c r="U541" s="40" t="s">
        <v>854</v>
      </c>
    </row>
    <row r="542" spans="1:21" ht="17.149999999999999" customHeight="1" x14ac:dyDescent="0.35">
      <c r="A542" s="40" t="s">
        <v>388</v>
      </c>
      <c r="B542" s="40" t="s">
        <v>389</v>
      </c>
      <c r="C542" s="40" t="s">
        <v>1204</v>
      </c>
      <c r="D542" s="40" t="s">
        <v>1205</v>
      </c>
      <c r="E542" s="40" t="s">
        <v>1206</v>
      </c>
      <c r="F542" s="40" t="s">
        <v>1153</v>
      </c>
      <c r="G542" s="40" t="s">
        <v>418</v>
      </c>
      <c r="H542" s="40" t="s">
        <v>1552</v>
      </c>
      <c r="I542" s="40" t="s">
        <v>37</v>
      </c>
      <c r="J542" s="40" t="s">
        <v>419</v>
      </c>
      <c r="K542" s="40" t="s">
        <v>420</v>
      </c>
      <c r="L542" s="40" t="s">
        <v>421</v>
      </c>
      <c r="M542" s="40" t="s">
        <v>405</v>
      </c>
      <c r="N542" s="40" t="s">
        <v>67</v>
      </c>
      <c r="O542" s="40" t="s">
        <v>422</v>
      </c>
      <c r="P542" s="40" t="s">
        <v>423</v>
      </c>
      <c r="Q542" s="40" t="s">
        <v>424</v>
      </c>
      <c r="R542" s="40" t="s">
        <v>402</v>
      </c>
      <c r="S542" s="40" t="s">
        <v>403</v>
      </c>
      <c r="T542" s="40" t="s">
        <v>853</v>
      </c>
      <c r="U542" s="40" t="s">
        <v>854</v>
      </c>
    </row>
    <row r="543" spans="1:21" ht="17.149999999999999" customHeight="1" x14ac:dyDescent="0.35">
      <c r="A543" s="40" t="s">
        <v>388</v>
      </c>
      <c r="B543" s="40" t="s">
        <v>389</v>
      </c>
      <c r="C543" s="40" t="s">
        <v>1204</v>
      </c>
      <c r="D543" s="40" t="s">
        <v>1205</v>
      </c>
      <c r="E543" s="40" t="s">
        <v>1206</v>
      </c>
      <c r="F543" s="40" t="s">
        <v>1153</v>
      </c>
      <c r="G543" s="40" t="s">
        <v>418</v>
      </c>
      <c r="H543" s="40" t="s">
        <v>1552</v>
      </c>
      <c r="I543" s="40" t="s">
        <v>45</v>
      </c>
      <c r="J543" s="40" t="s">
        <v>844</v>
      </c>
      <c r="K543" s="40" t="s">
        <v>845</v>
      </c>
      <c r="L543" s="40" t="s">
        <v>846</v>
      </c>
      <c r="M543" s="40" t="s">
        <v>405</v>
      </c>
      <c r="N543" s="40" t="s">
        <v>72</v>
      </c>
      <c r="O543" s="40" t="s">
        <v>847</v>
      </c>
      <c r="P543" s="40" t="s">
        <v>848</v>
      </c>
      <c r="Q543" s="40" t="s">
        <v>849</v>
      </c>
      <c r="R543" s="40" t="s">
        <v>402</v>
      </c>
      <c r="S543" s="40" t="s">
        <v>403</v>
      </c>
      <c r="T543" s="40" t="s">
        <v>853</v>
      </c>
      <c r="U543" s="40" t="s">
        <v>854</v>
      </c>
    </row>
    <row r="544" spans="1:21" ht="17.149999999999999" customHeight="1" x14ac:dyDescent="0.35">
      <c r="A544" s="40" t="s">
        <v>388</v>
      </c>
      <c r="B544" s="40" t="s">
        <v>389</v>
      </c>
      <c r="C544" s="40" t="s">
        <v>1204</v>
      </c>
      <c r="D544" s="40" t="s">
        <v>1205</v>
      </c>
      <c r="E544" s="40" t="s">
        <v>1206</v>
      </c>
      <c r="F544" s="40" t="s">
        <v>1153</v>
      </c>
      <c r="G544" s="40" t="s">
        <v>418</v>
      </c>
      <c r="H544" s="40" t="s">
        <v>1552</v>
      </c>
      <c r="I544" s="40" t="s">
        <v>850</v>
      </c>
      <c r="J544" s="40" t="s">
        <v>844</v>
      </c>
      <c r="K544" s="40" t="s">
        <v>845</v>
      </c>
      <c r="L544" s="40" t="s">
        <v>846</v>
      </c>
      <c r="M544" s="40" t="s">
        <v>405</v>
      </c>
      <c r="N544" s="40" t="s">
        <v>72</v>
      </c>
      <c r="O544" s="40" t="s">
        <v>847</v>
      </c>
      <c r="P544" s="40" t="s">
        <v>848</v>
      </c>
      <c r="Q544" s="40" t="s">
        <v>849</v>
      </c>
      <c r="R544" s="40" t="s">
        <v>402</v>
      </c>
      <c r="S544" s="40" t="s">
        <v>403</v>
      </c>
      <c r="T544" s="40" t="s">
        <v>853</v>
      </c>
      <c r="U544" s="40" t="s">
        <v>854</v>
      </c>
    </row>
    <row r="545" spans="1:21" ht="17.149999999999999" customHeight="1" x14ac:dyDescent="0.35">
      <c r="A545" s="40" t="s">
        <v>388</v>
      </c>
      <c r="B545" s="40" t="s">
        <v>389</v>
      </c>
      <c r="C545" s="40" t="s">
        <v>1204</v>
      </c>
      <c r="D545" s="40" t="s">
        <v>1205</v>
      </c>
      <c r="E545" s="40" t="s">
        <v>1206</v>
      </c>
      <c r="F545" s="40" t="s">
        <v>1153</v>
      </c>
      <c r="G545" s="40" t="s">
        <v>418</v>
      </c>
      <c r="H545" s="40" t="s">
        <v>1552</v>
      </c>
      <c r="I545" s="40" t="s">
        <v>52</v>
      </c>
      <c r="J545" s="40" t="s">
        <v>555</v>
      </c>
      <c r="K545" s="40" t="s">
        <v>556</v>
      </c>
      <c r="L545" s="40" t="s">
        <v>557</v>
      </c>
      <c r="M545" s="40" t="s">
        <v>405</v>
      </c>
      <c r="N545" s="40" t="s">
        <v>75</v>
      </c>
      <c r="O545" s="40" t="s">
        <v>558</v>
      </c>
      <c r="P545" s="40" t="s">
        <v>559</v>
      </c>
      <c r="Q545" s="40" t="s">
        <v>560</v>
      </c>
      <c r="R545" s="40" t="s">
        <v>402</v>
      </c>
      <c r="S545" s="40" t="s">
        <v>403</v>
      </c>
      <c r="T545" s="40" t="s">
        <v>853</v>
      </c>
      <c r="U545" s="40" t="s">
        <v>854</v>
      </c>
    </row>
    <row r="546" spans="1:21" ht="17.149999999999999" customHeight="1" x14ac:dyDescent="0.35">
      <c r="A546" s="40" t="s">
        <v>388</v>
      </c>
      <c r="B546" s="40" t="s">
        <v>389</v>
      </c>
      <c r="C546" s="40" t="s">
        <v>1204</v>
      </c>
      <c r="D546" s="40" t="s">
        <v>1205</v>
      </c>
      <c r="E546" s="40" t="s">
        <v>1206</v>
      </c>
      <c r="F546" s="40" t="s">
        <v>1153</v>
      </c>
      <c r="G546" s="40" t="s">
        <v>425</v>
      </c>
      <c r="H546" s="40" t="s">
        <v>1553</v>
      </c>
      <c r="I546" s="40" t="s">
        <v>426</v>
      </c>
      <c r="J546" s="40" t="s">
        <v>427</v>
      </c>
      <c r="K546" s="40" t="s">
        <v>428</v>
      </c>
      <c r="L546" s="40" t="s">
        <v>429</v>
      </c>
      <c r="M546" s="40" t="s">
        <v>392</v>
      </c>
      <c r="N546" s="40" t="s">
        <v>146</v>
      </c>
      <c r="O546" s="40" t="s">
        <v>430</v>
      </c>
      <c r="P546" s="40" t="s">
        <v>431</v>
      </c>
      <c r="Q546" s="40" t="s">
        <v>432</v>
      </c>
      <c r="R546" s="40" t="s">
        <v>402</v>
      </c>
      <c r="S546" s="40" t="s">
        <v>403</v>
      </c>
      <c r="T546" s="40" t="s">
        <v>853</v>
      </c>
      <c r="U546" s="40" t="s">
        <v>854</v>
      </c>
    </row>
    <row r="547" spans="1:21" ht="17.149999999999999" customHeight="1" x14ac:dyDescent="0.35">
      <c r="A547" s="40" t="s">
        <v>388</v>
      </c>
      <c r="B547" s="40" t="s">
        <v>389</v>
      </c>
      <c r="C547" s="40" t="s">
        <v>1204</v>
      </c>
      <c r="D547" s="40" t="s">
        <v>1205</v>
      </c>
      <c r="E547" s="40" t="s">
        <v>1206</v>
      </c>
      <c r="F547" s="40" t="s">
        <v>1153</v>
      </c>
      <c r="G547" s="40" t="s">
        <v>425</v>
      </c>
      <c r="H547" s="40" t="s">
        <v>1553</v>
      </c>
      <c r="I547" s="40" t="s">
        <v>1588</v>
      </c>
      <c r="J547" s="40" t="s">
        <v>427</v>
      </c>
      <c r="K547" s="40" t="s">
        <v>428</v>
      </c>
      <c r="L547" s="40" t="s">
        <v>429</v>
      </c>
      <c r="M547" s="40" t="s">
        <v>392</v>
      </c>
      <c r="N547" s="40" t="s">
        <v>146</v>
      </c>
      <c r="O547" s="40" t="s">
        <v>430</v>
      </c>
      <c r="P547" s="40" t="s">
        <v>431</v>
      </c>
      <c r="Q547" s="40" t="s">
        <v>432</v>
      </c>
      <c r="R547" s="40" t="s">
        <v>402</v>
      </c>
      <c r="S547" s="40" t="s">
        <v>403</v>
      </c>
      <c r="T547" s="40" t="s">
        <v>853</v>
      </c>
      <c r="U547" s="40" t="s">
        <v>854</v>
      </c>
    </row>
    <row r="548" spans="1:21" ht="17.149999999999999" customHeight="1" x14ac:dyDescent="0.35">
      <c r="A548" s="40" t="s">
        <v>388</v>
      </c>
      <c r="B548" s="40" t="s">
        <v>389</v>
      </c>
      <c r="C548" s="40" t="s">
        <v>960</v>
      </c>
      <c r="D548" s="40" t="s">
        <v>961</v>
      </c>
      <c r="E548" s="40" t="s">
        <v>1207</v>
      </c>
      <c r="F548" s="40" t="s">
        <v>1123</v>
      </c>
      <c r="G548" s="40" t="s">
        <v>396</v>
      </c>
      <c r="H548" s="40" t="s">
        <v>1551</v>
      </c>
      <c r="I548" s="40" t="s">
        <v>51</v>
      </c>
      <c r="J548" s="40" t="s">
        <v>476</v>
      </c>
      <c r="K548" s="40" t="s">
        <v>477</v>
      </c>
      <c r="L548" s="40" t="s">
        <v>408</v>
      </c>
      <c r="M548" s="40" t="s">
        <v>392</v>
      </c>
      <c r="N548" s="40" t="s">
        <v>409</v>
      </c>
      <c r="O548" s="40" t="s">
        <v>410</v>
      </c>
      <c r="P548" s="40" t="s">
        <v>478</v>
      </c>
      <c r="Q548" s="40" t="s">
        <v>479</v>
      </c>
      <c r="R548" s="40" t="s">
        <v>402</v>
      </c>
      <c r="S548" s="40" t="s">
        <v>403</v>
      </c>
      <c r="T548" s="40" t="s">
        <v>626</v>
      </c>
      <c r="U548" s="40" t="s">
        <v>627</v>
      </c>
    </row>
    <row r="549" spans="1:21" ht="17.149999999999999" customHeight="1" x14ac:dyDescent="0.35">
      <c r="A549" s="40" t="s">
        <v>388</v>
      </c>
      <c r="B549" s="40" t="s">
        <v>389</v>
      </c>
      <c r="C549" s="40" t="s">
        <v>960</v>
      </c>
      <c r="D549" s="40" t="s">
        <v>961</v>
      </c>
      <c r="E549" s="40" t="s">
        <v>1207</v>
      </c>
      <c r="F549" s="40" t="s">
        <v>1123</v>
      </c>
      <c r="G549" s="40" t="s">
        <v>396</v>
      </c>
      <c r="H549" s="40" t="s">
        <v>1551</v>
      </c>
      <c r="I549" s="40" t="s">
        <v>49</v>
      </c>
      <c r="J549" s="40" t="s">
        <v>406</v>
      </c>
      <c r="K549" s="40" t="s">
        <v>407</v>
      </c>
      <c r="L549" s="40" t="s">
        <v>408</v>
      </c>
      <c r="M549" s="40" t="s">
        <v>392</v>
      </c>
      <c r="N549" s="40" t="s">
        <v>409</v>
      </c>
      <c r="O549" s="40" t="s">
        <v>410</v>
      </c>
      <c r="P549" s="40" t="s">
        <v>74</v>
      </c>
      <c r="Q549" s="40" t="s">
        <v>411</v>
      </c>
      <c r="R549" s="40" t="s">
        <v>402</v>
      </c>
      <c r="S549" s="40" t="s">
        <v>403</v>
      </c>
      <c r="T549" s="40" t="s">
        <v>626</v>
      </c>
      <c r="U549" s="40" t="s">
        <v>627</v>
      </c>
    </row>
    <row r="550" spans="1:21" ht="17.149999999999999" customHeight="1" x14ac:dyDescent="0.35">
      <c r="A550" s="40" t="s">
        <v>388</v>
      </c>
      <c r="B550" s="40" t="s">
        <v>389</v>
      </c>
      <c r="C550" s="40" t="s">
        <v>960</v>
      </c>
      <c r="D550" s="40" t="s">
        <v>961</v>
      </c>
      <c r="E550" s="40" t="s">
        <v>1207</v>
      </c>
      <c r="F550" s="40" t="s">
        <v>1123</v>
      </c>
      <c r="G550" s="40" t="s">
        <v>396</v>
      </c>
      <c r="H550" s="40" t="s">
        <v>1551</v>
      </c>
      <c r="I550" s="40" t="s">
        <v>131</v>
      </c>
      <c r="J550" s="40" t="s">
        <v>614</v>
      </c>
      <c r="K550" s="40" t="s">
        <v>615</v>
      </c>
      <c r="L550" s="40" t="s">
        <v>494</v>
      </c>
      <c r="M550" s="40" t="s">
        <v>392</v>
      </c>
      <c r="N550" s="40" t="s">
        <v>100</v>
      </c>
      <c r="O550" s="40" t="s">
        <v>495</v>
      </c>
      <c r="P550" s="40" t="s">
        <v>616</v>
      </c>
      <c r="Q550" s="40" t="s">
        <v>617</v>
      </c>
      <c r="R550" s="40" t="s">
        <v>402</v>
      </c>
      <c r="S550" s="40" t="s">
        <v>403</v>
      </c>
      <c r="T550" s="40" t="s">
        <v>626</v>
      </c>
      <c r="U550" s="40" t="s">
        <v>627</v>
      </c>
    </row>
    <row r="551" spans="1:21" ht="17.149999999999999" customHeight="1" x14ac:dyDescent="0.35">
      <c r="A551" s="40" t="s">
        <v>388</v>
      </c>
      <c r="B551" s="40" t="s">
        <v>389</v>
      </c>
      <c r="C551" s="40" t="s">
        <v>960</v>
      </c>
      <c r="D551" s="40" t="s">
        <v>961</v>
      </c>
      <c r="E551" s="40" t="s">
        <v>1207</v>
      </c>
      <c r="F551" s="40" t="s">
        <v>1123</v>
      </c>
      <c r="G551" s="40" t="s">
        <v>396</v>
      </c>
      <c r="H551" s="40" t="s">
        <v>1551</v>
      </c>
      <c r="I551" s="40" t="s">
        <v>129</v>
      </c>
      <c r="J551" s="40" t="s">
        <v>492</v>
      </c>
      <c r="K551" s="40" t="s">
        <v>493</v>
      </c>
      <c r="L551" s="40" t="s">
        <v>494</v>
      </c>
      <c r="M551" s="40" t="s">
        <v>392</v>
      </c>
      <c r="N551" s="40" t="s">
        <v>100</v>
      </c>
      <c r="O551" s="40" t="s">
        <v>495</v>
      </c>
      <c r="P551" s="40" t="s">
        <v>97</v>
      </c>
      <c r="Q551" s="40" t="s">
        <v>496</v>
      </c>
      <c r="R551" s="40" t="s">
        <v>402</v>
      </c>
      <c r="S551" s="40" t="s">
        <v>403</v>
      </c>
      <c r="T551" s="40" t="s">
        <v>626</v>
      </c>
      <c r="U551" s="40" t="s">
        <v>627</v>
      </c>
    </row>
    <row r="552" spans="1:21" ht="17.149999999999999" customHeight="1" x14ac:dyDescent="0.35">
      <c r="A552" s="40" t="s">
        <v>388</v>
      </c>
      <c r="B552" s="40" t="s">
        <v>389</v>
      </c>
      <c r="C552" s="40" t="s">
        <v>960</v>
      </c>
      <c r="D552" s="40" t="s">
        <v>961</v>
      </c>
      <c r="E552" s="40" t="s">
        <v>1207</v>
      </c>
      <c r="F552" s="40" t="s">
        <v>1123</v>
      </c>
      <c r="G552" s="40" t="s">
        <v>396</v>
      </c>
      <c r="H552" s="40" t="s">
        <v>1551</v>
      </c>
      <c r="I552" s="40" t="s">
        <v>98</v>
      </c>
      <c r="J552" s="40" t="s">
        <v>497</v>
      </c>
      <c r="K552" s="40" t="s">
        <v>498</v>
      </c>
      <c r="L552" s="40" t="s">
        <v>499</v>
      </c>
      <c r="M552" s="40" t="s">
        <v>392</v>
      </c>
      <c r="N552" s="40" t="s">
        <v>98</v>
      </c>
      <c r="O552" s="40" t="s">
        <v>500</v>
      </c>
      <c r="P552" s="40" t="s">
        <v>501</v>
      </c>
      <c r="Q552" s="40" t="s">
        <v>502</v>
      </c>
      <c r="R552" s="40" t="s">
        <v>402</v>
      </c>
      <c r="S552" s="40" t="s">
        <v>403</v>
      </c>
      <c r="T552" s="40" t="s">
        <v>626</v>
      </c>
      <c r="U552" s="40" t="s">
        <v>627</v>
      </c>
    </row>
    <row r="553" spans="1:21" ht="17.149999999999999" customHeight="1" x14ac:dyDescent="0.35">
      <c r="A553" s="40" t="s">
        <v>388</v>
      </c>
      <c r="B553" s="40" t="s">
        <v>389</v>
      </c>
      <c r="C553" s="40" t="s">
        <v>960</v>
      </c>
      <c r="D553" s="40" t="s">
        <v>961</v>
      </c>
      <c r="E553" s="40" t="s">
        <v>1207</v>
      </c>
      <c r="F553" s="40" t="s">
        <v>1123</v>
      </c>
      <c r="G553" s="40" t="s">
        <v>396</v>
      </c>
      <c r="H553" s="40" t="s">
        <v>1551</v>
      </c>
      <c r="I553" s="40" t="s">
        <v>130</v>
      </c>
      <c r="J553" s="40" t="s">
        <v>504</v>
      </c>
      <c r="K553" s="40" t="s">
        <v>505</v>
      </c>
      <c r="L553" s="40" t="s">
        <v>506</v>
      </c>
      <c r="M553" s="40" t="s">
        <v>392</v>
      </c>
      <c r="N553" s="40" t="s">
        <v>99</v>
      </c>
      <c r="O553" s="40" t="s">
        <v>507</v>
      </c>
      <c r="P553" s="40" t="s">
        <v>508</v>
      </c>
      <c r="Q553" s="40" t="s">
        <v>509</v>
      </c>
      <c r="R553" s="40" t="s">
        <v>402</v>
      </c>
      <c r="S553" s="40" t="s">
        <v>403</v>
      </c>
      <c r="T553" s="40" t="s">
        <v>626</v>
      </c>
      <c r="U553" s="40" t="s">
        <v>627</v>
      </c>
    </row>
    <row r="554" spans="1:21" ht="17.149999999999999" customHeight="1" x14ac:dyDescent="0.35">
      <c r="A554" s="40" t="s">
        <v>388</v>
      </c>
      <c r="B554" s="40" t="s">
        <v>389</v>
      </c>
      <c r="C554" s="40" t="s">
        <v>960</v>
      </c>
      <c r="D554" s="40" t="s">
        <v>961</v>
      </c>
      <c r="E554" s="40" t="s">
        <v>1207</v>
      </c>
      <c r="F554" s="40" t="s">
        <v>1123</v>
      </c>
      <c r="G554" s="40" t="s">
        <v>396</v>
      </c>
      <c r="H554" s="40" t="s">
        <v>1551</v>
      </c>
      <c r="I554" s="40" t="s">
        <v>516</v>
      </c>
      <c r="J554" s="40" t="s">
        <v>517</v>
      </c>
      <c r="K554" s="40" t="s">
        <v>518</v>
      </c>
      <c r="L554" s="40" t="s">
        <v>519</v>
      </c>
      <c r="M554" s="40" t="s">
        <v>392</v>
      </c>
      <c r="N554" s="40" t="s">
        <v>105</v>
      </c>
      <c r="O554" s="40" t="s">
        <v>520</v>
      </c>
      <c r="P554" s="40" t="s">
        <v>521</v>
      </c>
      <c r="Q554" s="40" t="s">
        <v>522</v>
      </c>
      <c r="R554" s="40" t="s">
        <v>402</v>
      </c>
      <c r="S554" s="40" t="s">
        <v>403</v>
      </c>
      <c r="T554" s="40" t="s">
        <v>626</v>
      </c>
      <c r="U554" s="40" t="s">
        <v>627</v>
      </c>
    </row>
    <row r="555" spans="1:21" ht="17.149999999999999" customHeight="1" x14ac:dyDescent="0.35">
      <c r="A555" s="40" t="s">
        <v>388</v>
      </c>
      <c r="B555" s="40" t="s">
        <v>389</v>
      </c>
      <c r="C555" s="40" t="s">
        <v>960</v>
      </c>
      <c r="D555" s="40" t="s">
        <v>961</v>
      </c>
      <c r="E555" s="40" t="s">
        <v>1207</v>
      </c>
      <c r="F555" s="40" t="s">
        <v>1123</v>
      </c>
      <c r="G555" s="40" t="s">
        <v>396</v>
      </c>
      <c r="H555" s="40" t="s">
        <v>1551</v>
      </c>
      <c r="I555" s="40" t="s">
        <v>111</v>
      </c>
      <c r="J555" s="40" t="s">
        <v>628</v>
      </c>
      <c r="K555" s="40" t="s">
        <v>629</v>
      </c>
      <c r="L555" s="40" t="s">
        <v>630</v>
      </c>
      <c r="M555" s="40" t="s">
        <v>392</v>
      </c>
      <c r="N555" s="40" t="s">
        <v>111</v>
      </c>
      <c r="O555" s="40" t="s">
        <v>631</v>
      </c>
      <c r="P555" s="40" t="s">
        <v>632</v>
      </c>
      <c r="Q555" s="40" t="s">
        <v>633</v>
      </c>
      <c r="R555" s="40" t="s">
        <v>402</v>
      </c>
      <c r="S555" s="40" t="s">
        <v>403</v>
      </c>
      <c r="T555" s="40" t="s">
        <v>626</v>
      </c>
      <c r="U555" s="40" t="s">
        <v>627</v>
      </c>
    </row>
    <row r="556" spans="1:21" ht="17.149999999999999" customHeight="1" x14ac:dyDescent="0.35">
      <c r="A556" s="40" t="s">
        <v>388</v>
      </c>
      <c r="B556" s="40" t="s">
        <v>389</v>
      </c>
      <c r="C556" s="40" t="s">
        <v>960</v>
      </c>
      <c r="D556" s="40" t="s">
        <v>961</v>
      </c>
      <c r="E556" s="40" t="s">
        <v>1207</v>
      </c>
      <c r="F556" s="40" t="s">
        <v>1123</v>
      </c>
      <c r="G556" s="40" t="s">
        <v>396</v>
      </c>
      <c r="H556" s="40" t="s">
        <v>1551</v>
      </c>
      <c r="I556" s="40" t="s">
        <v>536</v>
      </c>
      <c r="J556" s="40" t="s">
        <v>537</v>
      </c>
      <c r="K556" s="40" t="s">
        <v>538</v>
      </c>
      <c r="L556" s="40" t="s">
        <v>539</v>
      </c>
      <c r="M556" s="40" t="s">
        <v>392</v>
      </c>
      <c r="N556" s="40" t="s">
        <v>108</v>
      </c>
      <c r="O556" s="40" t="s">
        <v>540</v>
      </c>
      <c r="P556" s="40" t="s">
        <v>541</v>
      </c>
      <c r="Q556" s="40" t="s">
        <v>542</v>
      </c>
      <c r="R556" s="40" t="s">
        <v>402</v>
      </c>
      <c r="S556" s="40" t="s">
        <v>403</v>
      </c>
      <c r="T556" s="40" t="s">
        <v>626</v>
      </c>
      <c r="U556" s="40" t="s">
        <v>627</v>
      </c>
    </row>
    <row r="557" spans="1:21" ht="17.149999999999999" customHeight="1" x14ac:dyDescent="0.35">
      <c r="A557" s="40" t="s">
        <v>388</v>
      </c>
      <c r="B557" s="40" t="s">
        <v>389</v>
      </c>
      <c r="C557" s="40" t="s">
        <v>960</v>
      </c>
      <c r="D557" s="40" t="s">
        <v>961</v>
      </c>
      <c r="E557" s="40" t="s">
        <v>1207</v>
      </c>
      <c r="F557" s="40" t="s">
        <v>1123</v>
      </c>
      <c r="G557" s="40" t="s">
        <v>418</v>
      </c>
      <c r="H557" s="40" t="s">
        <v>1552</v>
      </c>
      <c r="I557" s="40" t="s">
        <v>53</v>
      </c>
      <c r="J557" s="40" t="s">
        <v>562</v>
      </c>
      <c r="K557" s="40" t="s">
        <v>563</v>
      </c>
      <c r="L557" s="40" t="s">
        <v>564</v>
      </c>
      <c r="M557" s="40" t="s">
        <v>405</v>
      </c>
      <c r="N557" s="40" t="s">
        <v>76</v>
      </c>
      <c r="O557" s="40" t="s">
        <v>565</v>
      </c>
      <c r="P557" s="40" t="s">
        <v>566</v>
      </c>
      <c r="Q557" s="40" t="s">
        <v>567</v>
      </c>
      <c r="R557" s="40" t="s">
        <v>402</v>
      </c>
      <c r="S557" s="40" t="s">
        <v>403</v>
      </c>
      <c r="T557" s="40" t="s">
        <v>626</v>
      </c>
      <c r="U557" s="40" t="s">
        <v>627</v>
      </c>
    </row>
    <row r="558" spans="1:21" ht="17.149999999999999" customHeight="1" x14ac:dyDescent="0.35">
      <c r="A558" s="40" t="s">
        <v>388</v>
      </c>
      <c r="B558" s="40" t="s">
        <v>389</v>
      </c>
      <c r="C558" s="40" t="s">
        <v>1208</v>
      </c>
      <c r="D558" s="40" t="s">
        <v>1209</v>
      </c>
      <c r="E558" s="40" t="s">
        <v>1210</v>
      </c>
      <c r="F558" s="40" t="s">
        <v>1211</v>
      </c>
      <c r="G558" s="40" t="s">
        <v>1555</v>
      </c>
      <c r="H558" s="40" t="s">
        <v>1556</v>
      </c>
      <c r="I558" s="40" t="s">
        <v>1557</v>
      </c>
      <c r="J558" s="40" t="s">
        <v>1558</v>
      </c>
      <c r="K558" s="40" t="s">
        <v>1559</v>
      </c>
      <c r="L558" s="40" t="s">
        <v>392</v>
      </c>
      <c r="M558" s="40" t="s">
        <v>392</v>
      </c>
      <c r="N558" s="40" t="s">
        <v>1560</v>
      </c>
      <c r="O558" s="40" t="s">
        <v>1560</v>
      </c>
      <c r="P558" s="40" t="s">
        <v>1561</v>
      </c>
      <c r="Q558" s="40" t="s">
        <v>1561</v>
      </c>
      <c r="R558" s="40" t="s">
        <v>402</v>
      </c>
      <c r="S558" s="40" t="s">
        <v>403</v>
      </c>
      <c r="T558" s="40" t="s">
        <v>1103</v>
      </c>
      <c r="U558" s="40" t="s">
        <v>1104</v>
      </c>
    </row>
    <row r="559" spans="1:21" ht="17.149999999999999" customHeight="1" x14ac:dyDescent="0.35">
      <c r="A559" s="40" t="s">
        <v>388</v>
      </c>
      <c r="B559" s="40" t="s">
        <v>389</v>
      </c>
      <c r="C559" s="40" t="s">
        <v>1208</v>
      </c>
      <c r="D559" s="40" t="s">
        <v>1209</v>
      </c>
      <c r="E559" s="40" t="s">
        <v>1210</v>
      </c>
      <c r="F559" s="40" t="s">
        <v>1211</v>
      </c>
      <c r="G559" s="40" t="s">
        <v>396</v>
      </c>
      <c r="H559" s="40" t="s">
        <v>1551</v>
      </c>
      <c r="I559" s="40" t="s">
        <v>46</v>
      </c>
      <c r="J559" s="40" t="s">
        <v>907</v>
      </c>
      <c r="K559" s="40" t="s">
        <v>908</v>
      </c>
      <c r="L559" s="40" t="s">
        <v>909</v>
      </c>
      <c r="M559" s="40" t="s">
        <v>405</v>
      </c>
      <c r="N559" s="40" t="s">
        <v>46</v>
      </c>
      <c r="O559" s="40" t="s">
        <v>910</v>
      </c>
      <c r="P559" s="40" t="s">
        <v>911</v>
      </c>
      <c r="Q559" s="40" t="s">
        <v>912</v>
      </c>
      <c r="R559" s="40" t="s">
        <v>402</v>
      </c>
      <c r="S559" s="40" t="s">
        <v>403</v>
      </c>
      <c r="T559" s="40" t="s">
        <v>1103</v>
      </c>
      <c r="U559" s="40" t="s">
        <v>1104</v>
      </c>
    </row>
    <row r="560" spans="1:21" ht="17.149999999999999" customHeight="1" x14ac:dyDescent="0.35">
      <c r="A560" s="40" t="s">
        <v>388</v>
      </c>
      <c r="B560" s="40" t="s">
        <v>389</v>
      </c>
      <c r="C560" s="40" t="s">
        <v>1208</v>
      </c>
      <c r="D560" s="40" t="s">
        <v>1209</v>
      </c>
      <c r="E560" s="40" t="s">
        <v>1210</v>
      </c>
      <c r="F560" s="40" t="s">
        <v>1211</v>
      </c>
      <c r="G560" s="40" t="s">
        <v>396</v>
      </c>
      <c r="H560" s="40" t="s">
        <v>1551</v>
      </c>
      <c r="I560" s="40" t="s">
        <v>50</v>
      </c>
      <c r="J560" s="40" t="s">
        <v>470</v>
      </c>
      <c r="K560" s="40" t="s">
        <v>471</v>
      </c>
      <c r="L560" s="40" t="s">
        <v>472</v>
      </c>
      <c r="M560" s="40" t="s">
        <v>392</v>
      </c>
      <c r="N560" s="40" t="s">
        <v>50</v>
      </c>
      <c r="O560" s="40" t="s">
        <v>473</v>
      </c>
      <c r="P560" s="40" t="s">
        <v>474</v>
      </c>
      <c r="Q560" s="40" t="s">
        <v>475</v>
      </c>
      <c r="R560" s="40" t="s">
        <v>402</v>
      </c>
      <c r="S560" s="40" t="s">
        <v>403</v>
      </c>
      <c r="T560" s="40" t="s">
        <v>1103</v>
      </c>
      <c r="U560" s="40" t="s">
        <v>1104</v>
      </c>
    </row>
    <row r="561" spans="1:21" ht="17.149999999999999" customHeight="1" x14ac:dyDescent="0.35">
      <c r="A561" s="40" t="s">
        <v>388</v>
      </c>
      <c r="B561" s="40" t="s">
        <v>389</v>
      </c>
      <c r="C561" s="40" t="s">
        <v>1208</v>
      </c>
      <c r="D561" s="40" t="s">
        <v>1209</v>
      </c>
      <c r="E561" s="40" t="s">
        <v>1210</v>
      </c>
      <c r="F561" s="40" t="s">
        <v>1211</v>
      </c>
      <c r="G561" s="40" t="s">
        <v>396</v>
      </c>
      <c r="H561" s="40" t="s">
        <v>1551</v>
      </c>
      <c r="I561" s="40" t="s">
        <v>56</v>
      </c>
      <c r="J561" s="40" t="s">
        <v>786</v>
      </c>
      <c r="K561" s="40" t="s">
        <v>787</v>
      </c>
      <c r="L561" s="40" t="s">
        <v>788</v>
      </c>
      <c r="M561" s="40" t="s">
        <v>392</v>
      </c>
      <c r="N561" s="40" t="s">
        <v>78</v>
      </c>
      <c r="O561" s="40" t="s">
        <v>789</v>
      </c>
      <c r="P561" s="40" t="s">
        <v>790</v>
      </c>
      <c r="Q561" s="40" t="s">
        <v>791</v>
      </c>
      <c r="R561" s="40" t="s">
        <v>402</v>
      </c>
      <c r="S561" s="40" t="s">
        <v>403</v>
      </c>
      <c r="T561" s="40" t="s">
        <v>1103</v>
      </c>
      <c r="U561" s="40" t="s">
        <v>1104</v>
      </c>
    </row>
    <row r="562" spans="1:21" ht="17.149999999999999" customHeight="1" x14ac:dyDescent="0.35">
      <c r="A562" s="40" t="s">
        <v>388</v>
      </c>
      <c r="B562" s="40" t="s">
        <v>389</v>
      </c>
      <c r="C562" s="40" t="s">
        <v>1208</v>
      </c>
      <c r="D562" s="40" t="s">
        <v>1209</v>
      </c>
      <c r="E562" s="40" t="s">
        <v>1210</v>
      </c>
      <c r="F562" s="40" t="s">
        <v>1211</v>
      </c>
      <c r="G562" s="40" t="s">
        <v>396</v>
      </c>
      <c r="H562" s="40" t="s">
        <v>1551</v>
      </c>
      <c r="I562" s="40" t="s">
        <v>98</v>
      </c>
      <c r="J562" s="40" t="s">
        <v>497</v>
      </c>
      <c r="K562" s="40" t="s">
        <v>498</v>
      </c>
      <c r="L562" s="40" t="s">
        <v>499</v>
      </c>
      <c r="M562" s="40" t="s">
        <v>392</v>
      </c>
      <c r="N562" s="40" t="s">
        <v>98</v>
      </c>
      <c r="O562" s="40" t="s">
        <v>500</v>
      </c>
      <c r="P562" s="40" t="s">
        <v>501</v>
      </c>
      <c r="Q562" s="40" t="s">
        <v>502</v>
      </c>
      <c r="R562" s="40" t="s">
        <v>402</v>
      </c>
      <c r="S562" s="40" t="s">
        <v>403</v>
      </c>
      <c r="T562" s="40" t="s">
        <v>1103</v>
      </c>
      <c r="U562" s="40" t="s">
        <v>1104</v>
      </c>
    </row>
    <row r="563" spans="1:21" ht="17.149999999999999" customHeight="1" x14ac:dyDescent="0.35">
      <c r="A563" s="40" t="s">
        <v>388</v>
      </c>
      <c r="B563" s="40" t="s">
        <v>389</v>
      </c>
      <c r="C563" s="40" t="s">
        <v>1208</v>
      </c>
      <c r="D563" s="40" t="s">
        <v>1209</v>
      </c>
      <c r="E563" s="40" t="s">
        <v>1210</v>
      </c>
      <c r="F563" s="40" t="s">
        <v>1211</v>
      </c>
      <c r="G563" s="40" t="s">
        <v>396</v>
      </c>
      <c r="H563" s="40" t="s">
        <v>1551</v>
      </c>
      <c r="I563" s="40" t="s">
        <v>130</v>
      </c>
      <c r="J563" s="40" t="s">
        <v>504</v>
      </c>
      <c r="K563" s="40" t="s">
        <v>505</v>
      </c>
      <c r="L563" s="40" t="s">
        <v>506</v>
      </c>
      <c r="M563" s="40" t="s">
        <v>392</v>
      </c>
      <c r="N563" s="40" t="s">
        <v>99</v>
      </c>
      <c r="O563" s="40" t="s">
        <v>507</v>
      </c>
      <c r="P563" s="40" t="s">
        <v>508</v>
      </c>
      <c r="Q563" s="40" t="s">
        <v>509</v>
      </c>
      <c r="R563" s="40" t="s">
        <v>402</v>
      </c>
      <c r="S563" s="40" t="s">
        <v>403</v>
      </c>
      <c r="T563" s="40" t="s">
        <v>1103</v>
      </c>
      <c r="U563" s="40" t="s">
        <v>1104</v>
      </c>
    </row>
    <row r="564" spans="1:21" ht="17.149999999999999" customHeight="1" x14ac:dyDescent="0.35">
      <c r="A564" s="40" t="s">
        <v>388</v>
      </c>
      <c r="B564" s="40" t="s">
        <v>389</v>
      </c>
      <c r="C564" s="40" t="s">
        <v>1208</v>
      </c>
      <c r="D564" s="40" t="s">
        <v>1209</v>
      </c>
      <c r="E564" s="40" t="s">
        <v>1210</v>
      </c>
      <c r="F564" s="40" t="s">
        <v>1211</v>
      </c>
      <c r="G564" s="40" t="s">
        <v>396</v>
      </c>
      <c r="H564" s="40" t="s">
        <v>1551</v>
      </c>
      <c r="I564" s="40" t="s">
        <v>104</v>
      </c>
      <c r="J564" s="40" t="s">
        <v>510</v>
      </c>
      <c r="K564" s="40" t="s">
        <v>511</v>
      </c>
      <c r="L564" s="40" t="s">
        <v>512</v>
      </c>
      <c r="M564" s="40" t="s">
        <v>392</v>
      </c>
      <c r="N564" s="40" t="s">
        <v>104</v>
      </c>
      <c r="O564" s="40" t="s">
        <v>513</v>
      </c>
      <c r="P564" s="40" t="s">
        <v>514</v>
      </c>
      <c r="Q564" s="40" t="s">
        <v>515</v>
      </c>
      <c r="R564" s="40" t="s">
        <v>402</v>
      </c>
      <c r="S564" s="40" t="s">
        <v>403</v>
      </c>
      <c r="T564" s="40" t="s">
        <v>1103</v>
      </c>
      <c r="U564" s="40" t="s">
        <v>1104</v>
      </c>
    </row>
    <row r="565" spans="1:21" ht="17.149999999999999" customHeight="1" x14ac:dyDescent="0.35">
      <c r="A565" s="40" t="s">
        <v>388</v>
      </c>
      <c r="B565" s="40" t="s">
        <v>389</v>
      </c>
      <c r="C565" s="40" t="s">
        <v>1208</v>
      </c>
      <c r="D565" s="40" t="s">
        <v>1209</v>
      </c>
      <c r="E565" s="40" t="s">
        <v>1210</v>
      </c>
      <c r="F565" s="40" t="s">
        <v>1211</v>
      </c>
      <c r="G565" s="40" t="s">
        <v>396</v>
      </c>
      <c r="H565" s="40" t="s">
        <v>1551</v>
      </c>
      <c r="I565" s="40" t="s">
        <v>1566</v>
      </c>
      <c r="J565" s="40" t="s">
        <v>1567</v>
      </c>
      <c r="K565" s="40" t="s">
        <v>511</v>
      </c>
      <c r="L565" s="40" t="s">
        <v>512</v>
      </c>
      <c r="M565" s="40" t="s">
        <v>392</v>
      </c>
      <c r="N565" s="40" t="s">
        <v>104</v>
      </c>
      <c r="O565" s="40" t="s">
        <v>513</v>
      </c>
      <c r="P565" s="40" t="s">
        <v>514</v>
      </c>
      <c r="Q565" s="40" t="s">
        <v>515</v>
      </c>
      <c r="R565" s="40" t="s">
        <v>402</v>
      </c>
      <c r="S565" s="40" t="s">
        <v>403</v>
      </c>
      <c r="T565" s="40" t="s">
        <v>1103</v>
      </c>
      <c r="U565" s="40" t="s">
        <v>1104</v>
      </c>
    </row>
    <row r="566" spans="1:21" ht="17.149999999999999" customHeight="1" x14ac:dyDescent="0.35">
      <c r="A566" s="40" t="s">
        <v>388</v>
      </c>
      <c r="B566" s="40" t="s">
        <v>389</v>
      </c>
      <c r="C566" s="40" t="s">
        <v>1208</v>
      </c>
      <c r="D566" s="40" t="s">
        <v>1209</v>
      </c>
      <c r="E566" s="40" t="s">
        <v>1210</v>
      </c>
      <c r="F566" s="40" t="s">
        <v>1211</v>
      </c>
      <c r="G566" s="40" t="s">
        <v>396</v>
      </c>
      <c r="H566" s="40" t="s">
        <v>1551</v>
      </c>
      <c r="I566" s="40" t="s">
        <v>110</v>
      </c>
      <c r="J566" s="40" t="s">
        <v>618</v>
      </c>
      <c r="K566" s="40" t="s">
        <v>619</v>
      </c>
      <c r="L566" s="40" t="s">
        <v>620</v>
      </c>
      <c r="M566" s="40" t="s">
        <v>405</v>
      </c>
      <c r="N566" s="40" t="s">
        <v>110</v>
      </c>
      <c r="O566" s="40" t="s">
        <v>621</v>
      </c>
      <c r="P566" s="40" t="s">
        <v>622</v>
      </c>
      <c r="Q566" s="40" t="s">
        <v>623</v>
      </c>
      <c r="R566" s="40" t="s">
        <v>402</v>
      </c>
      <c r="S566" s="40" t="s">
        <v>403</v>
      </c>
      <c r="T566" s="40" t="s">
        <v>1103</v>
      </c>
      <c r="U566" s="40" t="s">
        <v>1104</v>
      </c>
    </row>
    <row r="567" spans="1:21" ht="17.149999999999999" customHeight="1" x14ac:dyDescent="0.35">
      <c r="A567" s="40" t="s">
        <v>388</v>
      </c>
      <c r="B567" s="40" t="s">
        <v>389</v>
      </c>
      <c r="C567" s="40" t="s">
        <v>1208</v>
      </c>
      <c r="D567" s="40" t="s">
        <v>1209</v>
      </c>
      <c r="E567" s="40" t="s">
        <v>1210</v>
      </c>
      <c r="F567" s="40" t="s">
        <v>1211</v>
      </c>
      <c r="G567" s="40" t="s">
        <v>418</v>
      </c>
      <c r="H567" s="40" t="s">
        <v>1552</v>
      </c>
      <c r="I567" s="40" t="s">
        <v>40</v>
      </c>
      <c r="J567" s="40" t="s">
        <v>727</v>
      </c>
      <c r="K567" s="40" t="s">
        <v>728</v>
      </c>
      <c r="L567" s="40" t="s">
        <v>729</v>
      </c>
      <c r="M567" s="40" t="s">
        <v>405</v>
      </c>
      <c r="N567" s="40" t="s">
        <v>40</v>
      </c>
      <c r="O567" s="40" t="s">
        <v>730</v>
      </c>
      <c r="P567" s="40" t="s">
        <v>731</v>
      </c>
      <c r="Q567" s="40" t="s">
        <v>732</v>
      </c>
      <c r="R567" s="40" t="s">
        <v>402</v>
      </c>
      <c r="S567" s="40" t="s">
        <v>403</v>
      </c>
      <c r="T567" s="40" t="s">
        <v>1103</v>
      </c>
      <c r="U567" s="40" t="s">
        <v>1104</v>
      </c>
    </row>
    <row r="568" spans="1:21" ht="17.149999999999999" customHeight="1" x14ac:dyDescent="0.35">
      <c r="A568" s="40" t="s">
        <v>388</v>
      </c>
      <c r="B568" s="40" t="s">
        <v>389</v>
      </c>
      <c r="C568" s="40" t="s">
        <v>1208</v>
      </c>
      <c r="D568" s="40" t="s">
        <v>1209</v>
      </c>
      <c r="E568" s="40" t="s">
        <v>1210</v>
      </c>
      <c r="F568" s="40" t="s">
        <v>1211</v>
      </c>
      <c r="G568" s="40" t="s">
        <v>418</v>
      </c>
      <c r="H568" s="40" t="s">
        <v>1552</v>
      </c>
      <c r="I568" s="40" t="s">
        <v>43</v>
      </c>
      <c r="J568" s="40" t="s">
        <v>549</v>
      </c>
      <c r="K568" s="40" t="s">
        <v>550</v>
      </c>
      <c r="L568" s="40" t="s">
        <v>551</v>
      </c>
      <c r="M568" s="40" t="s">
        <v>405</v>
      </c>
      <c r="N568" s="40" t="s">
        <v>70</v>
      </c>
      <c r="O568" s="40" t="s">
        <v>552</v>
      </c>
      <c r="P568" s="40" t="s">
        <v>553</v>
      </c>
      <c r="Q568" s="40" t="s">
        <v>554</v>
      </c>
      <c r="R568" s="40" t="s">
        <v>402</v>
      </c>
      <c r="S568" s="40" t="s">
        <v>403</v>
      </c>
      <c r="T568" s="40" t="s">
        <v>1103</v>
      </c>
      <c r="U568" s="40" t="s">
        <v>1104</v>
      </c>
    </row>
    <row r="569" spans="1:21" ht="17.149999999999999" customHeight="1" x14ac:dyDescent="0.35">
      <c r="A569" s="40" t="s">
        <v>388</v>
      </c>
      <c r="B569" s="40" t="s">
        <v>389</v>
      </c>
      <c r="C569" s="40" t="s">
        <v>1208</v>
      </c>
      <c r="D569" s="40" t="s">
        <v>1209</v>
      </c>
      <c r="E569" s="40" t="s">
        <v>1210</v>
      </c>
      <c r="F569" s="40" t="s">
        <v>1211</v>
      </c>
      <c r="G569" s="40" t="s">
        <v>418</v>
      </c>
      <c r="H569" s="40" t="s">
        <v>1552</v>
      </c>
      <c r="I569" s="40" t="s">
        <v>561</v>
      </c>
      <c r="J569" s="40" t="s">
        <v>562</v>
      </c>
      <c r="K569" s="40" t="s">
        <v>563</v>
      </c>
      <c r="L569" s="40" t="s">
        <v>564</v>
      </c>
      <c r="M569" s="40" t="s">
        <v>405</v>
      </c>
      <c r="N569" s="40" t="s">
        <v>76</v>
      </c>
      <c r="O569" s="40" t="s">
        <v>565</v>
      </c>
      <c r="P569" s="40" t="s">
        <v>566</v>
      </c>
      <c r="Q569" s="40" t="s">
        <v>567</v>
      </c>
      <c r="R569" s="40" t="s">
        <v>402</v>
      </c>
      <c r="S569" s="40" t="s">
        <v>403</v>
      </c>
      <c r="T569" s="40" t="s">
        <v>1103</v>
      </c>
      <c r="U569" s="40" t="s">
        <v>1104</v>
      </c>
    </row>
    <row r="570" spans="1:21" ht="17.149999999999999" customHeight="1" x14ac:dyDescent="0.35">
      <c r="A570" s="40" t="s">
        <v>388</v>
      </c>
      <c r="B570" s="40" t="s">
        <v>389</v>
      </c>
      <c r="C570" s="40" t="s">
        <v>1208</v>
      </c>
      <c r="D570" s="40" t="s">
        <v>1209</v>
      </c>
      <c r="E570" s="40" t="s">
        <v>1210</v>
      </c>
      <c r="F570" s="40" t="s">
        <v>1211</v>
      </c>
      <c r="G570" s="40" t="s">
        <v>418</v>
      </c>
      <c r="H570" s="40" t="s">
        <v>1552</v>
      </c>
      <c r="I570" s="40" t="s">
        <v>53</v>
      </c>
      <c r="J570" s="40" t="s">
        <v>562</v>
      </c>
      <c r="K570" s="40" t="s">
        <v>563</v>
      </c>
      <c r="L570" s="40" t="s">
        <v>564</v>
      </c>
      <c r="M570" s="40" t="s">
        <v>405</v>
      </c>
      <c r="N570" s="40" t="s">
        <v>76</v>
      </c>
      <c r="O570" s="40" t="s">
        <v>565</v>
      </c>
      <c r="P570" s="40" t="s">
        <v>566</v>
      </c>
      <c r="Q570" s="40" t="s">
        <v>567</v>
      </c>
      <c r="R570" s="40" t="s">
        <v>402</v>
      </c>
      <c r="S570" s="40" t="s">
        <v>403</v>
      </c>
      <c r="T570" s="40" t="s">
        <v>1103</v>
      </c>
      <c r="U570" s="40" t="s">
        <v>1104</v>
      </c>
    </row>
    <row r="571" spans="1:21" ht="17.149999999999999" customHeight="1" x14ac:dyDescent="0.35">
      <c r="A571" s="40" t="s">
        <v>388</v>
      </c>
      <c r="B571" s="40" t="s">
        <v>389</v>
      </c>
      <c r="C571" s="40" t="s">
        <v>1208</v>
      </c>
      <c r="D571" s="40" t="s">
        <v>1209</v>
      </c>
      <c r="E571" s="40" t="s">
        <v>1210</v>
      </c>
      <c r="F571" s="40" t="s">
        <v>1211</v>
      </c>
      <c r="G571" s="40" t="s">
        <v>425</v>
      </c>
      <c r="H571" s="40" t="s">
        <v>1553</v>
      </c>
      <c r="I571" s="40" t="s">
        <v>426</v>
      </c>
      <c r="J571" s="40" t="s">
        <v>427</v>
      </c>
      <c r="K571" s="40" t="s">
        <v>428</v>
      </c>
      <c r="L571" s="40" t="s">
        <v>429</v>
      </c>
      <c r="M571" s="40" t="s">
        <v>392</v>
      </c>
      <c r="N571" s="40" t="s">
        <v>146</v>
      </c>
      <c r="O571" s="40" t="s">
        <v>430</v>
      </c>
      <c r="P571" s="40" t="s">
        <v>431</v>
      </c>
      <c r="Q571" s="40" t="s">
        <v>432</v>
      </c>
      <c r="R571" s="40" t="s">
        <v>402</v>
      </c>
      <c r="S571" s="40" t="s">
        <v>403</v>
      </c>
      <c r="T571" s="40" t="s">
        <v>1103</v>
      </c>
      <c r="U571" s="40" t="s">
        <v>1104</v>
      </c>
    </row>
    <row r="572" spans="1:21" ht="17.149999999999999" customHeight="1" x14ac:dyDescent="0.35">
      <c r="A572" s="40" t="s">
        <v>388</v>
      </c>
      <c r="B572" s="40" t="s">
        <v>389</v>
      </c>
      <c r="C572" s="40" t="s">
        <v>962</v>
      </c>
      <c r="D572" s="40" t="s">
        <v>963</v>
      </c>
      <c r="E572" s="40" t="s">
        <v>1212</v>
      </c>
      <c r="F572" s="40" t="s">
        <v>1213</v>
      </c>
      <c r="G572" s="40" t="s">
        <v>396</v>
      </c>
      <c r="H572" s="40" t="s">
        <v>1551</v>
      </c>
      <c r="I572" s="40" t="s">
        <v>30</v>
      </c>
      <c r="J572" s="40" t="s">
        <v>464</v>
      </c>
      <c r="K572" s="40" t="s">
        <v>465</v>
      </c>
      <c r="L572" s="40" t="s">
        <v>466</v>
      </c>
      <c r="M572" s="40" t="s">
        <v>392</v>
      </c>
      <c r="N572" s="40" t="s">
        <v>30</v>
      </c>
      <c r="O572" s="40" t="s">
        <v>467</v>
      </c>
      <c r="P572" s="40" t="s">
        <v>468</v>
      </c>
      <c r="Q572" s="40" t="s">
        <v>469</v>
      </c>
      <c r="R572" s="40" t="s">
        <v>402</v>
      </c>
      <c r="S572" s="40" t="s">
        <v>403</v>
      </c>
      <c r="T572" s="40" t="s">
        <v>393</v>
      </c>
      <c r="U572" s="40" t="s">
        <v>394</v>
      </c>
    </row>
    <row r="573" spans="1:21" ht="17.149999999999999" customHeight="1" x14ac:dyDescent="0.35">
      <c r="A573" s="40" t="s">
        <v>388</v>
      </c>
      <c r="B573" s="40" t="s">
        <v>389</v>
      </c>
      <c r="C573" s="40" t="s">
        <v>962</v>
      </c>
      <c r="D573" s="40" t="s">
        <v>963</v>
      </c>
      <c r="E573" s="40" t="s">
        <v>1212</v>
      </c>
      <c r="F573" s="40" t="s">
        <v>1213</v>
      </c>
      <c r="G573" s="40" t="s">
        <v>434</v>
      </c>
      <c r="H573" s="40" t="s">
        <v>1554</v>
      </c>
      <c r="I573" s="40" t="s">
        <v>38</v>
      </c>
      <c r="J573" s="40" t="s">
        <v>435</v>
      </c>
      <c r="K573" s="40" t="s">
        <v>436</v>
      </c>
      <c r="L573" s="40" t="s">
        <v>437</v>
      </c>
      <c r="M573" s="40" t="s">
        <v>395</v>
      </c>
      <c r="N573" s="40" t="s">
        <v>38</v>
      </c>
      <c r="O573" s="40" t="s">
        <v>438</v>
      </c>
      <c r="P573" s="40" t="s">
        <v>439</v>
      </c>
      <c r="Q573" s="40" t="s">
        <v>440</v>
      </c>
      <c r="R573" s="40" t="s">
        <v>402</v>
      </c>
      <c r="S573" s="40" t="s">
        <v>403</v>
      </c>
      <c r="T573" s="40" t="s">
        <v>393</v>
      </c>
      <c r="U573" s="40" t="s">
        <v>394</v>
      </c>
    </row>
    <row r="574" spans="1:21" ht="17.149999999999999" customHeight="1" x14ac:dyDescent="0.35">
      <c r="A574" s="40" t="s">
        <v>388</v>
      </c>
      <c r="B574" s="40" t="s">
        <v>389</v>
      </c>
      <c r="C574" s="40" t="s">
        <v>965</v>
      </c>
      <c r="D574" s="40" t="s">
        <v>966</v>
      </c>
      <c r="E574" s="40" t="s">
        <v>1214</v>
      </c>
      <c r="F574" s="40" t="s">
        <v>1123</v>
      </c>
      <c r="G574" s="40" t="s">
        <v>1555</v>
      </c>
      <c r="H574" s="40" t="s">
        <v>1556</v>
      </c>
      <c r="I574" s="40" t="s">
        <v>1557</v>
      </c>
      <c r="J574" s="40" t="s">
        <v>1558</v>
      </c>
      <c r="K574" s="40" t="s">
        <v>1559</v>
      </c>
      <c r="L574" s="40" t="s">
        <v>392</v>
      </c>
      <c r="M574" s="40" t="s">
        <v>392</v>
      </c>
      <c r="N574" s="40" t="s">
        <v>1560</v>
      </c>
      <c r="O574" s="40" t="s">
        <v>1560</v>
      </c>
      <c r="P574" s="40" t="s">
        <v>1561</v>
      </c>
      <c r="Q574" s="40" t="s">
        <v>1561</v>
      </c>
      <c r="R574" s="40" t="s">
        <v>402</v>
      </c>
      <c r="S574" s="40" t="s">
        <v>403</v>
      </c>
      <c r="T574" s="40" t="s">
        <v>626</v>
      </c>
      <c r="U574" s="40" t="s">
        <v>627</v>
      </c>
    </row>
    <row r="575" spans="1:21" ht="17.149999999999999" customHeight="1" x14ac:dyDescent="0.35">
      <c r="A575" s="40" t="s">
        <v>388</v>
      </c>
      <c r="B575" s="40" t="s">
        <v>389</v>
      </c>
      <c r="C575" s="40" t="s">
        <v>965</v>
      </c>
      <c r="D575" s="40" t="s">
        <v>966</v>
      </c>
      <c r="E575" s="40" t="s">
        <v>1214</v>
      </c>
      <c r="F575" s="40" t="s">
        <v>1123</v>
      </c>
      <c r="G575" s="40" t="s">
        <v>396</v>
      </c>
      <c r="H575" s="40" t="s">
        <v>1551</v>
      </c>
      <c r="I575" s="40" t="s">
        <v>51</v>
      </c>
      <c r="J575" s="40" t="s">
        <v>476</v>
      </c>
      <c r="K575" s="40" t="s">
        <v>477</v>
      </c>
      <c r="L575" s="40" t="s">
        <v>408</v>
      </c>
      <c r="M575" s="40" t="s">
        <v>392</v>
      </c>
      <c r="N575" s="40" t="s">
        <v>409</v>
      </c>
      <c r="O575" s="40" t="s">
        <v>410</v>
      </c>
      <c r="P575" s="40" t="s">
        <v>478</v>
      </c>
      <c r="Q575" s="40" t="s">
        <v>479</v>
      </c>
      <c r="R575" s="40" t="s">
        <v>402</v>
      </c>
      <c r="S575" s="40" t="s">
        <v>403</v>
      </c>
      <c r="T575" s="40" t="s">
        <v>626</v>
      </c>
      <c r="U575" s="40" t="s">
        <v>627</v>
      </c>
    </row>
    <row r="576" spans="1:21" ht="17.149999999999999" customHeight="1" x14ac:dyDescent="0.35">
      <c r="A576" s="40" t="s">
        <v>388</v>
      </c>
      <c r="B576" s="40" t="s">
        <v>389</v>
      </c>
      <c r="C576" s="40" t="s">
        <v>965</v>
      </c>
      <c r="D576" s="40" t="s">
        <v>966</v>
      </c>
      <c r="E576" s="40" t="s">
        <v>1214</v>
      </c>
      <c r="F576" s="40" t="s">
        <v>1123</v>
      </c>
      <c r="G576" s="40" t="s">
        <v>396</v>
      </c>
      <c r="H576" s="40" t="s">
        <v>1551</v>
      </c>
      <c r="I576" s="40" t="s">
        <v>49</v>
      </c>
      <c r="J576" s="40" t="s">
        <v>406</v>
      </c>
      <c r="K576" s="40" t="s">
        <v>407</v>
      </c>
      <c r="L576" s="40" t="s">
        <v>408</v>
      </c>
      <c r="M576" s="40" t="s">
        <v>392</v>
      </c>
      <c r="N576" s="40" t="s">
        <v>409</v>
      </c>
      <c r="O576" s="40" t="s">
        <v>410</v>
      </c>
      <c r="P576" s="40" t="s">
        <v>74</v>
      </c>
      <c r="Q576" s="40" t="s">
        <v>411</v>
      </c>
      <c r="R576" s="40" t="s">
        <v>402</v>
      </c>
      <c r="S576" s="40" t="s">
        <v>403</v>
      </c>
      <c r="T576" s="40" t="s">
        <v>626</v>
      </c>
      <c r="U576" s="40" t="s">
        <v>627</v>
      </c>
    </row>
    <row r="577" spans="1:21" ht="17.149999999999999" customHeight="1" x14ac:dyDescent="0.35">
      <c r="A577" s="40" t="s">
        <v>388</v>
      </c>
      <c r="B577" s="40" t="s">
        <v>389</v>
      </c>
      <c r="C577" s="40" t="s">
        <v>965</v>
      </c>
      <c r="D577" s="40" t="s">
        <v>966</v>
      </c>
      <c r="E577" s="40" t="s">
        <v>1214</v>
      </c>
      <c r="F577" s="40" t="s">
        <v>1123</v>
      </c>
      <c r="G577" s="40" t="s">
        <v>396</v>
      </c>
      <c r="H577" s="40" t="s">
        <v>1551</v>
      </c>
      <c r="I577" s="40" t="s">
        <v>79</v>
      </c>
      <c r="J577" s="40" t="s">
        <v>486</v>
      </c>
      <c r="K577" s="40" t="s">
        <v>487</v>
      </c>
      <c r="L577" s="40" t="s">
        <v>488</v>
      </c>
      <c r="M577" s="40" t="s">
        <v>405</v>
      </c>
      <c r="N577" s="40" t="s">
        <v>79</v>
      </c>
      <c r="O577" s="40" t="s">
        <v>489</v>
      </c>
      <c r="P577" s="40" t="s">
        <v>490</v>
      </c>
      <c r="Q577" s="40" t="s">
        <v>491</v>
      </c>
      <c r="R577" s="40" t="s">
        <v>402</v>
      </c>
      <c r="S577" s="40" t="s">
        <v>403</v>
      </c>
      <c r="T577" s="40" t="s">
        <v>626</v>
      </c>
      <c r="U577" s="40" t="s">
        <v>627</v>
      </c>
    </row>
    <row r="578" spans="1:21" ht="17.149999999999999" customHeight="1" x14ac:dyDescent="0.35">
      <c r="A578" s="40" t="s">
        <v>388</v>
      </c>
      <c r="B578" s="40" t="s">
        <v>389</v>
      </c>
      <c r="C578" s="40" t="s">
        <v>965</v>
      </c>
      <c r="D578" s="40" t="s">
        <v>966</v>
      </c>
      <c r="E578" s="40" t="s">
        <v>1214</v>
      </c>
      <c r="F578" s="40" t="s">
        <v>1123</v>
      </c>
      <c r="G578" s="40" t="s">
        <v>396</v>
      </c>
      <c r="H578" s="40" t="s">
        <v>1551</v>
      </c>
      <c r="I578" s="40" t="s">
        <v>58</v>
      </c>
      <c r="J578" s="40" t="s">
        <v>486</v>
      </c>
      <c r="K578" s="40" t="s">
        <v>487</v>
      </c>
      <c r="L578" s="40" t="s">
        <v>488</v>
      </c>
      <c r="M578" s="40" t="s">
        <v>395</v>
      </c>
      <c r="N578" s="40" t="s">
        <v>79</v>
      </c>
      <c r="O578" s="40" t="s">
        <v>489</v>
      </c>
      <c r="P578" s="40" t="s">
        <v>490</v>
      </c>
      <c r="Q578" s="40" t="s">
        <v>491</v>
      </c>
      <c r="R578" s="40" t="s">
        <v>402</v>
      </c>
      <c r="S578" s="40" t="s">
        <v>403</v>
      </c>
      <c r="T578" s="40" t="s">
        <v>626</v>
      </c>
      <c r="U578" s="40" t="s">
        <v>627</v>
      </c>
    </row>
    <row r="579" spans="1:21" ht="17.149999999999999" customHeight="1" x14ac:dyDescent="0.35">
      <c r="A579" s="40" t="s">
        <v>388</v>
      </c>
      <c r="B579" s="40" t="s">
        <v>389</v>
      </c>
      <c r="C579" s="40" t="s">
        <v>965</v>
      </c>
      <c r="D579" s="40" t="s">
        <v>966</v>
      </c>
      <c r="E579" s="40" t="s">
        <v>1214</v>
      </c>
      <c r="F579" s="40" t="s">
        <v>1123</v>
      </c>
      <c r="G579" s="40" t="s">
        <v>396</v>
      </c>
      <c r="H579" s="40" t="s">
        <v>1551</v>
      </c>
      <c r="I579" s="40" t="s">
        <v>98</v>
      </c>
      <c r="J579" s="40" t="s">
        <v>497</v>
      </c>
      <c r="K579" s="40" t="s">
        <v>498</v>
      </c>
      <c r="L579" s="40" t="s">
        <v>499</v>
      </c>
      <c r="M579" s="40" t="s">
        <v>392</v>
      </c>
      <c r="N579" s="40" t="s">
        <v>98</v>
      </c>
      <c r="O579" s="40" t="s">
        <v>500</v>
      </c>
      <c r="P579" s="40" t="s">
        <v>501</v>
      </c>
      <c r="Q579" s="40" t="s">
        <v>502</v>
      </c>
      <c r="R579" s="40" t="s">
        <v>402</v>
      </c>
      <c r="S579" s="40" t="s">
        <v>403</v>
      </c>
      <c r="T579" s="40" t="s">
        <v>626</v>
      </c>
      <c r="U579" s="40" t="s">
        <v>627</v>
      </c>
    </row>
    <row r="580" spans="1:21" ht="17.149999999999999" customHeight="1" x14ac:dyDescent="0.35">
      <c r="A580" s="40" t="s">
        <v>388</v>
      </c>
      <c r="B580" s="40" t="s">
        <v>389</v>
      </c>
      <c r="C580" s="40" t="s">
        <v>965</v>
      </c>
      <c r="D580" s="40" t="s">
        <v>966</v>
      </c>
      <c r="E580" s="40" t="s">
        <v>1214</v>
      </c>
      <c r="F580" s="40" t="s">
        <v>1123</v>
      </c>
      <c r="G580" s="40" t="s">
        <v>396</v>
      </c>
      <c r="H580" s="40" t="s">
        <v>1551</v>
      </c>
      <c r="I580" s="40" t="s">
        <v>503</v>
      </c>
      <c r="J580" s="40" t="s">
        <v>497</v>
      </c>
      <c r="K580" s="40" t="s">
        <v>498</v>
      </c>
      <c r="L580" s="40" t="s">
        <v>499</v>
      </c>
      <c r="M580" s="40" t="s">
        <v>395</v>
      </c>
      <c r="N580" s="40" t="s">
        <v>98</v>
      </c>
      <c r="O580" s="40" t="s">
        <v>500</v>
      </c>
      <c r="P580" s="40" t="s">
        <v>501</v>
      </c>
      <c r="Q580" s="40" t="s">
        <v>502</v>
      </c>
      <c r="R580" s="40" t="s">
        <v>402</v>
      </c>
      <c r="S580" s="40" t="s">
        <v>403</v>
      </c>
      <c r="T580" s="40" t="s">
        <v>626</v>
      </c>
      <c r="U580" s="40" t="s">
        <v>627</v>
      </c>
    </row>
    <row r="581" spans="1:21" ht="17.149999999999999" customHeight="1" x14ac:dyDescent="0.35">
      <c r="A581" s="40" t="s">
        <v>388</v>
      </c>
      <c r="B581" s="40" t="s">
        <v>389</v>
      </c>
      <c r="C581" s="40" t="s">
        <v>965</v>
      </c>
      <c r="D581" s="40" t="s">
        <v>966</v>
      </c>
      <c r="E581" s="40" t="s">
        <v>1214</v>
      </c>
      <c r="F581" s="40" t="s">
        <v>1123</v>
      </c>
      <c r="G581" s="40" t="s">
        <v>396</v>
      </c>
      <c r="H581" s="40" t="s">
        <v>1551</v>
      </c>
      <c r="I581" s="40" t="s">
        <v>130</v>
      </c>
      <c r="J581" s="40" t="s">
        <v>504</v>
      </c>
      <c r="K581" s="40" t="s">
        <v>505</v>
      </c>
      <c r="L581" s="40" t="s">
        <v>506</v>
      </c>
      <c r="M581" s="40" t="s">
        <v>392</v>
      </c>
      <c r="N581" s="40" t="s">
        <v>99</v>
      </c>
      <c r="O581" s="40" t="s">
        <v>507</v>
      </c>
      <c r="P581" s="40" t="s">
        <v>508</v>
      </c>
      <c r="Q581" s="40" t="s">
        <v>509</v>
      </c>
      <c r="R581" s="40" t="s">
        <v>402</v>
      </c>
      <c r="S581" s="40" t="s">
        <v>403</v>
      </c>
      <c r="T581" s="40" t="s">
        <v>626</v>
      </c>
      <c r="U581" s="40" t="s">
        <v>627</v>
      </c>
    </row>
    <row r="582" spans="1:21" ht="17.149999999999999" customHeight="1" x14ac:dyDescent="0.35">
      <c r="A582" s="40" t="s">
        <v>388</v>
      </c>
      <c r="B582" s="40" t="s">
        <v>389</v>
      </c>
      <c r="C582" s="40" t="s">
        <v>965</v>
      </c>
      <c r="D582" s="40" t="s">
        <v>966</v>
      </c>
      <c r="E582" s="40" t="s">
        <v>1214</v>
      </c>
      <c r="F582" s="40" t="s">
        <v>1123</v>
      </c>
      <c r="G582" s="40" t="s">
        <v>396</v>
      </c>
      <c r="H582" s="40" t="s">
        <v>1551</v>
      </c>
      <c r="I582" s="40" t="s">
        <v>516</v>
      </c>
      <c r="J582" s="40" t="s">
        <v>517</v>
      </c>
      <c r="K582" s="40" t="s">
        <v>518</v>
      </c>
      <c r="L582" s="40" t="s">
        <v>519</v>
      </c>
      <c r="M582" s="40" t="s">
        <v>392</v>
      </c>
      <c r="N582" s="40" t="s">
        <v>105</v>
      </c>
      <c r="O582" s="40" t="s">
        <v>520</v>
      </c>
      <c r="P582" s="40" t="s">
        <v>521</v>
      </c>
      <c r="Q582" s="40" t="s">
        <v>522</v>
      </c>
      <c r="R582" s="40" t="s">
        <v>402</v>
      </c>
      <c r="S582" s="40" t="s">
        <v>403</v>
      </c>
      <c r="T582" s="40" t="s">
        <v>626</v>
      </c>
      <c r="U582" s="40" t="s">
        <v>627</v>
      </c>
    </row>
    <row r="583" spans="1:21" ht="17.149999999999999" customHeight="1" x14ac:dyDescent="0.35">
      <c r="A583" s="40" t="s">
        <v>388</v>
      </c>
      <c r="B583" s="40" t="s">
        <v>389</v>
      </c>
      <c r="C583" s="40" t="s">
        <v>965</v>
      </c>
      <c r="D583" s="40" t="s">
        <v>966</v>
      </c>
      <c r="E583" s="40" t="s">
        <v>1214</v>
      </c>
      <c r="F583" s="40" t="s">
        <v>1123</v>
      </c>
      <c r="G583" s="40" t="s">
        <v>418</v>
      </c>
      <c r="H583" s="40" t="s">
        <v>1552</v>
      </c>
      <c r="I583" s="40" t="s">
        <v>37</v>
      </c>
      <c r="J583" s="40" t="s">
        <v>419</v>
      </c>
      <c r="K583" s="40" t="s">
        <v>420</v>
      </c>
      <c r="L583" s="40" t="s">
        <v>421</v>
      </c>
      <c r="M583" s="40" t="s">
        <v>405</v>
      </c>
      <c r="N583" s="40" t="s">
        <v>67</v>
      </c>
      <c r="O583" s="40" t="s">
        <v>422</v>
      </c>
      <c r="P583" s="40" t="s">
        <v>423</v>
      </c>
      <c r="Q583" s="40" t="s">
        <v>424</v>
      </c>
      <c r="R583" s="40" t="s">
        <v>402</v>
      </c>
      <c r="S583" s="40" t="s">
        <v>403</v>
      </c>
      <c r="T583" s="40" t="s">
        <v>626</v>
      </c>
      <c r="U583" s="40" t="s">
        <v>627</v>
      </c>
    </row>
    <row r="584" spans="1:21" ht="17.149999999999999" customHeight="1" x14ac:dyDescent="0.35">
      <c r="A584" s="40" t="s">
        <v>388</v>
      </c>
      <c r="B584" s="40" t="s">
        <v>389</v>
      </c>
      <c r="C584" s="40" t="s">
        <v>967</v>
      </c>
      <c r="D584" s="40" t="s">
        <v>968</v>
      </c>
      <c r="E584" s="40" t="s">
        <v>1215</v>
      </c>
      <c r="F584" s="40" t="s">
        <v>1216</v>
      </c>
      <c r="G584" s="40" t="s">
        <v>396</v>
      </c>
      <c r="H584" s="40" t="s">
        <v>1551</v>
      </c>
      <c r="I584" s="40" t="s">
        <v>51</v>
      </c>
      <c r="J584" s="40" t="s">
        <v>476</v>
      </c>
      <c r="K584" s="40" t="s">
        <v>477</v>
      </c>
      <c r="L584" s="40" t="s">
        <v>408</v>
      </c>
      <c r="M584" s="40" t="s">
        <v>392</v>
      </c>
      <c r="N584" s="40" t="s">
        <v>409</v>
      </c>
      <c r="O584" s="40" t="s">
        <v>410</v>
      </c>
      <c r="P584" s="40" t="s">
        <v>478</v>
      </c>
      <c r="Q584" s="40" t="s">
        <v>479</v>
      </c>
      <c r="R584" s="40" t="s">
        <v>402</v>
      </c>
      <c r="S584" s="40" t="s">
        <v>403</v>
      </c>
      <c r="T584" s="40" t="s">
        <v>393</v>
      </c>
      <c r="U584" s="40" t="s">
        <v>394</v>
      </c>
    </row>
    <row r="585" spans="1:21" ht="17.149999999999999" customHeight="1" x14ac:dyDescent="0.35">
      <c r="A585" s="40" t="s">
        <v>388</v>
      </c>
      <c r="B585" s="40" t="s">
        <v>389</v>
      </c>
      <c r="C585" s="40" t="s">
        <v>967</v>
      </c>
      <c r="D585" s="40" t="s">
        <v>968</v>
      </c>
      <c r="E585" s="40" t="s">
        <v>1215</v>
      </c>
      <c r="F585" s="40" t="s">
        <v>1216</v>
      </c>
      <c r="G585" s="40" t="s">
        <v>396</v>
      </c>
      <c r="H585" s="40" t="s">
        <v>1551</v>
      </c>
      <c r="I585" s="40" t="s">
        <v>93</v>
      </c>
      <c r="J585" s="40" t="s">
        <v>480</v>
      </c>
      <c r="K585" s="40" t="s">
        <v>481</v>
      </c>
      <c r="L585" s="40" t="s">
        <v>482</v>
      </c>
      <c r="M585" s="40" t="s">
        <v>392</v>
      </c>
      <c r="N585" s="40" t="s">
        <v>93</v>
      </c>
      <c r="O585" s="40" t="s">
        <v>483</v>
      </c>
      <c r="P585" s="40" t="s">
        <v>484</v>
      </c>
      <c r="Q585" s="40" t="s">
        <v>485</v>
      </c>
      <c r="R585" s="40" t="s">
        <v>402</v>
      </c>
      <c r="S585" s="40" t="s">
        <v>403</v>
      </c>
      <c r="T585" s="40" t="s">
        <v>393</v>
      </c>
      <c r="U585" s="40" t="s">
        <v>394</v>
      </c>
    </row>
    <row r="586" spans="1:21" ht="17.149999999999999" customHeight="1" x14ac:dyDescent="0.35">
      <c r="A586" s="40" t="s">
        <v>388</v>
      </c>
      <c r="B586" s="40" t="s">
        <v>389</v>
      </c>
      <c r="C586" s="40" t="s">
        <v>967</v>
      </c>
      <c r="D586" s="40" t="s">
        <v>968</v>
      </c>
      <c r="E586" s="40" t="s">
        <v>1215</v>
      </c>
      <c r="F586" s="40" t="s">
        <v>1216</v>
      </c>
      <c r="G586" s="40" t="s">
        <v>396</v>
      </c>
      <c r="H586" s="40" t="s">
        <v>1551</v>
      </c>
      <c r="I586" s="40" t="s">
        <v>131</v>
      </c>
      <c r="J586" s="40" t="s">
        <v>614</v>
      </c>
      <c r="K586" s="40" t="s">
        <v>615</v>
      </c>
      <c r="L586" s="40" t="s">
        <v>494</v>
      </c>
      <c r="M586" s="40" t="s">
        <v>392</v>
      </c>
      <c r="N586" s="40" t="s">
        <v>100</v>
      </c>
      <c r="O586" s="40" t="s">
        <v>495</v>
      </c>
      <c r="P586" s="40" t="s">
        <v>616</v>
      </c>
      <c r="Q586" s="40" t="s">
        <v>617</v>
      </c>
      <c r="R586" s="40" t="s">
        <v>402</v>
      </c>
      <c r="S586" s="40" t="s">
        <v>403</v>
      </c>
      <c r="T586" s="40" t="s">
        <v>393</v>
      </c>
      <c r="U586" s="40" t="s">
        <v>394</v>
      </c>
    </row>
    <row r="587" spans="1:21" ht="17.149999999999999" customHeight="1" x14ac:dyDescent="0.35">
      <c r="A587" s="40" t="s">
        <v>388</v>
      </c>
      <c r="B587" s="40" t="s">
        <v>389</v>
      </c>
      <c r="C587" s="40" t="s">
        <v>967</v>
      </c>
      <c r="D587" s="40" t="s">
        <v>968</v>
      </c>
      <c r="E587" s="40" t="s">
        <v>1215</v>
      </c>
      <c r="F587" s="40" t="s">
        <v>1216</v>
      </c>
      <c r="G587" s="40" t="s">
        <v>396</v>
      </c>
      <c r="H587" s="40" t="s">
        <v>1551</v>
      </c>
      <c r="I587" s="40" t="s">
        <v>129</v>
      </c>
      <c r="J587" s="40" t="s">
        <v>492</v>
      </c>
      <c r="K587" s="40" t="s">
        <v>493</v>
      </c>
      <c r="L587" s="40" t="s">
        <v>494</v>
      </c>
      <c r="M587" s="40" t="s">
        <v>392</v>
      </c>
      <c r="N587" s="40" t="s">
        <v>100</v>
      </c>
      <c r="O587" s="40" t="s">
        <v>495</v>
      </c>
      <c r="P587" s="40" t="s">
        <v>97</v>
      </c>
      <c r="Q587" s="40" t="s">
        <v>496</v>
      </c>
      <c r="R587" s="40" t="s">
        <v>402</v>
      </c>
      <c r="S587" s="40" t="s">
        <v>403</v>
      </c>
      <c r="T587" s="40" t="s">
        <v>393</v>
      </c>
      <c r="U587" s="40" t="s">
        <v>394</v>
      </c>
    </row>
    <row r="588" spans="1:21" ht="17.149999999999999" customHeight="1" x14ac:dyDescent="0.35">
      <c r="A588" s="40" t="s">
        <v>388</v>
      </c>
      <c r="B588" s="40" t="s">
        <v>389</v>
      </c>
      <c r="C588" s="40" t="s">
        <v>967</v>
      </c>
      <c r="D588" s="40" t="s">
        <v>968</v>
      </c>
      <c r="E588" s="40" t="s">
        <v>1215</v>
      </c>
      <c r="F588" s="40" t="s">
        <v>1216</v>
      </c>
      <c r="G588" s="40" t="s">
        <v>396</v>
      </c>
      <c r="H588" s="40" t="s">
        <v>1551</v>
      </c>
      <c r="I588" s="40" t="s">
        <v>98</v>
      </c>
      <c r="J588" s="40" t="s">
        <v>497</v>
      </c>
      <c r="K588" s="40" t="s">
        <v>498</v>
      </c>
      <c r="L588" s="40" t="s">
        <v>499</v>
      </c>
      <c r="M588" s="40" t="s">
        <v>392</v>
      </c>
      <c r="N588" s="40" t="s">
        <v>98</v>
      </c>
      <c r="O588" s="40" t="s">
        <v>500</v>
      </c>
      <c r="P588" s="40" t="s">
        <v>501</v>
      </c>
      <c r="Q588" s="40" t="s">
        <v>502</v>
      </c>
      <c r="R588" s="40" t="s">
        <v>402</v>
      </c>
      <c r="S588" s="40" t="s">
        <v>403</v>
      </c>
      <c r="T588" s="40" t="s">
        <v>393</v>
      </c>
      <c r="U588" s="40" t="s">
        <v>394</v>
      </c>
    </row>
    <row r="589" spans="1:21" ht="17.149999999999999" customHeight="1" x14ac:dyDescent="0.35">
      <c r="A589" s="40" t="s">
        <v>388</v>
      </c>
      <c r="B589" s="40" t="s">
        <v>389</v>
      </c>
      <c r="C589" s="40" t="s">
        <v>967</v>
      </c>
      <c r="D589" s="40" t="s">
        <v>968</v>
      </c>
      <c r="E589" s="40" t="s">
        <v>1215</v>
      </c>
      <c r="F589" s="40" t="s">
        <v>1216</v>
      </c>
      <c r="G589" s="40" t="s">
        <v>396</v>
      </c>
      <c r="H589" s="40" t="s">
        <v>1551</v>
      </c>
      <c r="I589" s="40" t="s">
        <v>503</v>
      </c>
      <c r="J589" s="40" t="s">
        <v>497</v>
      </c>
      <c r="K589" s="40" t="s">
        <v>498</v>
      </c>
      <c r="L589" s="40" t="s">
        <v>499</v>
      </c>
      <c r="M589" s="40" t="s">
        <v>395</v>
      </c>
      <c r="N589" s="40" t="s">
        <v>98</v>
      </c>
      <c r="O589" s="40" t="s">
        <v>500</v>
      </c>
      <c r="P589" s="40" t="s">
        <v>501</v>
      </c>
      <c r="Q589" s="40" t="s">
        <v>502</v>
      </c>
      <c r="R589" s="40" t="s">
        <v>402</v>
      </c>
      <c r="S589" s="40" t="s">
        <v>403</v>
      </c>
      <c r="T589" s="40" t="s">
        <v>393</v>
      </c>
      <c r="U589" s="40" t="s">
        <v>394</v>
      </c>
    </row>
    <row r="590" spans="1:21" ht="17.149999999999999" customHeight="1" x14ac:dyDescent="0.35">
      <c r="A590" s="40" t="s">
        <v>388</v>
      </c>
      <c r="B590" s="40" t="s">
        <v>389</v>
      </c>
      <c r="C590" s="40" t="s">
        <v>967</v>
      </c>
      <c r="D590" s="40" t="s">
        <v>968</v>
      </c>
      <c r="E590" s="40" t="s">
        <v>1215</v>
      </c>
      <c r="F590" s="40" t="s">
        <v>1216</v>
      </c>
      <c r="G590" s="40" t="s">
        <v>396</v>
      </c>
      <c r="H590" s="40" t="s">
        <v>1551</v>
      </c>
      <c r="I590" s="40" t="s">
        <v>446</v>
      </c>
      <c r="J590" s="40" t="s">
        <v>447</v>
      </c>
      <c r="K590" s="40" t="s">
        <v>448</v>
      </c>
      <c r="L590" s="40" t="s">
        <v>449</v>
      </c>
      <c r="M590" s="40" t="s">
        <v>405</v>
      </c>
      <c r="N590" s="40" t="s">
        <v>102</v>
      </c>
      <c r="O590" s="40" t="s">
        <v>450</v>
      </c>
      <c r="P590" s="40" t="s">
        <v>451</v>
      </c>
      <c r="Q590" s="40" t="s">
        <v>452</v>
      </c>
      <c r="R590" s="40" t="s">
        <v>402</v>
      </c>
      <c r="S590" s="40" t="s">
        <v>403</v>
      </c>
      <c r="T590" s="40" t="s">
        <v>393</v>
      </c>
      <c r="U590" s="40" t="s">
        <v>394</v>
      </c>
    </row>
    <row r="591" spans="1:21" ht="17.149999999999999" customHeight="1" x14ac:dyDescent="0.35">
      <c r="A591" s="40" t="s">
        <v>388</v>
      </c>
      <c r="B591" s="40" t="s">
        <v>389</v>
      </c>
      <c r="C591" s="40" t="s">
        <v>967</v>
      </c>
      <c r="D591" s="40" t="s">
        <v>968</v>
      </c>
      <c r="E591" s="40" t="s">
        <v>1215</v>
      </c>
      <c r="F591" s="40" t="s">
        <v>1216</v>
      </c>
      <c r="G591" s="40" t="s">
        <v>396</v>
      </c>
      <c r="H591" s="40" t="s">
        <v>1551</v>
      </c>
      <c r="I591" s="40" t="s">
        <v>516</v>
      </c>
      <c r="J591" s="40" t="s">
        <v>517</v>
      </c>
      <c r="K591" s="40" t="s">
        <v>518</v>
      </c>
      <c r="L591" s="40" t="s">
        <v>519</v>
      </c>
      <c r="M591" s="40" t="s">
        <v>392</v>
      </c>
      <c r="N591" s="40" t="s">
        <v>105</v>
      </c>
      <c r="O591" s="40" t="s">
        <v>520</v>
      </c>
      <c r="P591" s="40" t="s">
        <v>521</v>
      </c>
      <c r="Q591" s="40" t="s">
        <v>522</v>
      </c>
      <c r="R591" s="40" t="s">
        <v>402</v>
      </c>
      <c r="S591" s="40" t="s">
        <v>403</v>
      </c>
      <c r="T591" s="40" t="s">
        <v>393</v>
      </c>
      <c r="U591" s="40" t="s">
        <v>394</v>
      </c>
    </row>
    <row r="592" spans="1:21" ht="17.149999999999999" customHeight="1" x14ac:dyDescent="0.35">
      <c r="A592" s="40" t="s">
        <v>388</v>
      </c>
      <c r="B592" s="40" t="s">
        <v>389</v>
      </c>
      <c r="C592" s="40" t="s">
        <v>967</v>
      </c>
      <c r="D592" s="40" t="s">
        <v>968</v>
      </c>
      <c r="E592" s="40" t="s">
        <v>1215</v>
      </c>
      <c r="F592" s="40" t="s">
        <v>1216</v>
      </c>
      <c r="G592" s="40" t="s">
        <v>396</v>
      </c>
      <c r="H592" s="40" t="s">
        <v>1551</v>
      </c>
      <c r="I592" s="40" t="s">
        <v>107</v>
      </c>
      <c r="J592" s="40" t="s">
        <v>530</v>
      </c>
      <c r="K592" s="40" t="s">
        <v>531</v>
      </c>
      <c r="L592" s="40" t="s">
        <v>532</v>
      </c>
      <c r="M592" s="40" t="s">
        <v>392</v>
      </c>
      <c r="N592" s="40" t="s">
        <v>107</v>
      </c>
      <c r="O592" s="40" t="s">
        <v>533</v>
      </c>
      <c r="P592" s="40" t="s">
        <v>534</v>
      </c>
      <c r="Q592" s="40" t="s">
        <v>535</v>
      </c>
      <c r="R592" s="40" t="s">
        <v>402</v>
      </c>
      <c r="S592" s="40" t="s">
        <v>403</v>
      </c>
      <c r="T592" s="40" t="s">
        <v>393</v>
      </c>
      <c r="U592" s="40" t="s">
        <v>394</v>
      </c>
    </row>
    <row r="593" spans="1:21" ht="17.149999999999999" customHeight="1" x14ac:dyDescent="0.35">
      <c r="A593" s="40" t="s">
        <v>388</v>
      </c>
      <c r="B593" s="40" t="s">
        <v>389</v>
      </c>
      <c r="C593" s="40" t="s">
        <v>967</v>
      </c>
      <c r="D593" s="40" t="s">
        <v>968</v>
      </c>
      <c r="E593" s="40" t="s">
        <v>1215</v>
      </c>
      <c r="F593" s="40" t="s">
        <v>1216</v>
      </c>
      <c r="G593" s="40" t="s">
        <v>396</v>
      </c>
      <c r="H593" s="40" t="s">
        <v>1551</v>
      </c>
      <c r="I593" s="40" t="s">
        <v>111</v>
      </c>
      <c r="J593" s="40" t="s">
        <v>628</v>
      </c>
      <c r="K593" s="40" t="s">
        <v>629</v>
      </c>
      <c r="L593" s="40" t="s">
        <v>630</v>
      </c>
      <c r="M593" s="40" t="s">
        <v>392</v>
      </c>
      <c r="N593" s="40" t="s">
        <v>111</v>
      </c>
      <c r="O593" s="40" t="s">
        <v>631</v>
      </c>
      <c r="P593" s="40" t="s">
        <v>632</v>
      </c>
      <c r="Q593" s="40" t="s">
        <v>633</v>
      </c>
      <c r="R593" s="40" t="s">
        <v>402</v>
      </c>
      <c r="S593" s="40" t="s">
        <v>403</v>
      </c>
      <c r="T593" s="40" t="s">
        <v>393</v>
      </c>
      <c r="U593" s="40" t="s">
        <v>394</v>
      </c>
    </row>
    <row r="594" spans="1:21" ht="17.149999999999999" customHeight="1" x14ac:dyDescent="0.35">
      <c r="A594" s="40" t="s">
        <v>388</v>
      </c>
      <c r="B594" s="40" t="s">
        <v>389</v>
      </c>
      <c r="C594" s="40" t="s">
        <v>967</v>
      </c>
      <c r="D594" s="40" t="s">
        <v>968</v>
      </c>
      <c r="E594" s="40" t="s">
        <v>1215</v>
      </c>
      <c r="F594" s="40" t="s">
        <v>1216</v>
      </c>
      <c r="G594" s="40" t="s">
        <v>418</v>
      </c>
      <c r="H594" s="40" t="s">
        <v>1552</v>
      </c>
      <c r="I594" s="40" t="s">
        <v>698</v>
      </c>
      <c r="J594" s="40" t="s">
        <v>20</v>
      </c>
      <c r="K594" s="40" t="s">
        <v>699</v>
      </c>
      <c r="L594" s="40" t="s">
        <v>700</v>
      </c>
      <c r="M594" s="40" t="s">
        <v>405</v>
      </c>
      <c r="N594" s="40" t="s">
        <v>9</v>
      </c>
      <c r="O594" s="40" t="s">
        <v>701</v>
      </c>
      <c r="P594" s="40" t="s">
        <v>702</v>
      </c>
      <c r="Q594" s="40" t="s">
        <v>703</v>
      </c>
      <c r="R594" s="40" t="s">
        <v>402</v>
      </c>
      <c r="S594" s="40" t="s">
        <v>403</v>
      </c>
      <c r="T594" s="40" t="s">
        <v>393</v>
      </c>
      <c r="U594" s="40" t="s">
        <v>394</v>
      </c>
    </row>
    <row r="595" spans="1:21" ht="17.149999999999999" customHeight="1" x14ac:dyDescent="0.35">
      <c r="A595" s="40" t="s">
        <v>388</v>
      </c>
      <c r="B595" s="40" t="s">
        <v>389</v>
      </c>
      <c r="C595" s="40" t="s">
        <v>967</v>
      </c>
      <c r="D595" s="40" t="s">
        <v>968</v>
      </c>
      <c r="E595" s="40" t="s">
        <v>1215</v>
      </c>
      <c r="F595" s="40" t="s">
        <v>1216</v>
      </c>
      <c r="G595" s="40" t="s">
        <v>418</v>
      </c>
      <c r="H595" s="40" t="s">
        <v>1552</v>
      </c>
      <c r="I595" s="40" t="s">
        <v>32</v>
      </c>
      <c r="J595" s="40" t="s">
        <v>824</v>
      </c>
      <c r="K595" s="40" t="s">
        <v>825</v>
      </c>
      <c r="L595" s="40" t="s">
        <v>826</v>
      </c>
      <c r="M595" s="40" t="s">
        <v>405</v>
      </c>
      <c r="N595" s="40" t="s">
        <v>61</v>
      </c>
      <c r="O595" s="40" t="s">
        <v>827</v>
      </c>
      <c r="P595" s="40" t="s">
        <v>828</v>
      </c>
      <c r="Q595" s="40" t="s">
        <v>829</v>
      </c>
      <c r="R595" s="40" t="s">
        <v>402</v>
      </c>
      <c r="S595" s="40" t="s">
        <v>403</v>
      </c>
      <c r="T595" s="40" t="s">
        <v>393</v>
      </c>
      <c r="U595" s="40" t="s">
        <v>394</v>
      </c>
    </row>
    <row r="596" spans="1:21" ht="17.149999999999999" customHeight="1" x14ac:dyDescent="0.35">
      <c r="A596" s="40" t="s">
        <v>388</v>
      </c>
      <c r="B596" s="40" t="s">
        <v>389</v>
      </c>
      <c r="C596" s="40" t="s">
        <v>967</v>
      </c>
      <c r="D596" s="40" t="s">
        <v>968</v>
      </c>
      <c r="E596" s="40" t="s">
        <v>1215</v>
      </c>
      <c r="F596" s="40" t="s">
        <v>1216</v>
      </c>
      <c r="G596" s="40" t="s">
        <v>418</v>
      </c>
      <c r="H596" s="40" t="s">
        <v>1552</v>
      </c>
      <c r="I596" s="40" t="s">
        <v>33</v>
      </c>
      <c r="J596" s="40" t="s">
        <v>640</v>
      </c>
      <c r="K596" s="40" t="s">
        <v>641</v>
      </c>
      <c r="L596" s="40" t="s">
        <v>642</v>
      </c>
      <c r="M596" s="40" t="s">
        <v>405</v>
      </c>
      <c r="N596" s="40" t="s">
        <v>62</v>
      </c>
      <c r="O596" s="40" t="s">
        <v>643</v>
      </c>
      <c r="P596" s="40" t="s">
        <v>644</v>
      </c>
      <c r="Q596" s="40" t="s">
        <v>645</v>
      </c>
      <c r="R596" s="40" t="s">
        <v>402</v>
      </c>
      <c r="S596" s="40" t="s">
        <v>403</v>
      </c>
      <c r="T596" s="40" t="s">
        <v>393</v>
      </c>
      <c r="U596" s="40" t="s">
        <v>394</v>
      </c>
    </row>
    <row r="597" spans="1:21" ht="17.149999999999999" customHeight="1" x14ac:dyDescent="0.35">
      <c r="A597" s="40" t="s">
        <v>388</v>
      </c>
      <c r="B597" s="40" t="s">
        <v>389</v>
      </c>
      <c r="C597" s="40" t="s">
        <v>967</v>
      </c>
      <c r="D597" s="40" t="s">
        <v>968</v>
      </c>
      <c r="E597" s="40" t="s">
        <v>1215</v>
      </c>
      <c r="F597" s="40" t="s">
        <v>1216</v>
      </c>
      <c r="G597" s="40" t="s">
        <v>418</v>
      </c>
      <c r="H597" s="40" t="s">
        <v>1552</v>
      </c>
      <c r="I597" s="40" t="s">
        <v>37</v>
      </c>
      <c r="J597" s="40" t="s">
        <v>419</v>
      </c>
      <c r="K597" s="40" t="s">
        <v>420</v>
      </c>
      <c r="L597" s="40" t="s">
        <v>421</v>
      </c>
      <c r="M597" s="40" t="s">
        <v>405</v>
      </c>
      <c r="N597" s="40" t="s">
        <v>67</v>
      </c>
      <c r="O597" s="40" t="s">
        <v>422</v>
      </c>
      <c r="P597" s="40" t="s">
        <v>423</v>
      </c>
      <c r="Q597" s="40" t="s">
        <v>424</v>
      </c>
      <c r="R597" s="40" t="s">
        <v>402</v>
      </c>
      <c r="S597" s="40" t="s">
        <v>403</v>
      </c>
      <c r="T597" s="40" t="s">
        <v>393</v>
      </c>
      <c r="U597" s="40" t="s">
        <v>394</v>
      </c>
    </row>
    <row r="598" spans="1:21" ht="17.149999999999999" customHeight="1" x14ac:dyDescent="0.35">
      <c r="A598" s="40" t="s">
        <v>388</v>
      </c>
      <c r="B598" s="40" t="s">
        <v>389</v>
      </c>
      <c r="C598" s="40" t="s">
        <v>967</v>
      </c>
      <c r="D598" s="40" t="s">
        <v>968</v>
      </c>
      <c r="E598" s="40" t="s">
        <v>1215</v>
      </c>
      <c r="F598" s="40" t="s">
        <v>1216</v>
      </c>
      <c r="G598" s="40" t="s">
        <v>418</v>
      </c>
      <c r="H598" s="40" t="s">
        <v>1552</v>
      </c>
      <c r="I598" s="40" t="s">
        <v>43</v>
      </c>
      <c r="J598" s="40" t="s">
        <v>549</v>
      </c>
      <c r="K598" s="40" t="s">
        <v>550</v>
      </c>
      <c r="L598" s="40" t="s">
        <v>551</v>
      </c>
      <c r="M598" s="40" t="s">
        <v>405</v>
      </c>
      <c r="N598" s="40" t="s">
        <v>70</v>
      </c>
      <c r="O598" s="40" t="s">
        <v>552</v>
      </c>
      <c r="P598" s="40" t="s">
        <v>553</v>
      </c>
      <c r="Q598" s="40" t="s">
        <v>554</v>
      </c>
      <c r="R598" s="40" t="s">
        <v>402</v>
      </c>
      <c r="S598" s="40" t="s">
        <v>403</v>
      </c>
      <c r="T598" s="40" t="s">
        <v>393</v>
      </c>
      <c r="U598" s="40" t="s">
        <v>394</v>
      </c>
    </row>
    <row r="599" spans="1:21" ht="17.149999999999999" customHeight="1" x14ac:dyDescent="0.35">
      <c r="A599" s="40" t="s">
        <v>388</v>
      </c>
      <c r="B599" s="40" t="s">
        <v>389</v>
      </c>
      <c r="C599" s="40" t="s">
        <v>967</v>
      </c>
      <c r="D599" s="40" t="s">
        <v>968</v>
      </c>
      <c r="E599" s="40" t="s">
        <v>1215</v>
      </c>
      <c r="F599" s="40" t="s">
        <v>1216</v>
      </c>
      <c r="G599" s="40" t="s">
        <v>418</v>
      </c>
      <c r="H599" s="40" t="s">
        <v>1552</v>
      </c>
      <c r="I599" s="40" t="s">
        <v>52</v>
      </c>
      <c r="J599" s="40" t="s">
        <v>555</v>
      </c>
      <c r="K599" s="40" t="s">
        <v>556</v>
      </c>
      <c r="L599" s="40" t="s">
        <v>557</v>
      </c>
      <c r="M599" s="40" t="s">
        <v>405</v>
      </c>
      <c r="N599" s="40" t="s">
        <v>75</v>
      </c>
      <c r="O599" s="40" t="s">
        <v>558</v>
      </c>
      <c r="P599" s="40" t="s">
        <v>559</v>
      </c>
      <c r="Q599" s="40" t="s">
        <v>560</v>
      </c>
      <c r="R599" s="40" t="s">
        <v>402</v>
      </c>
      <c r="S599" s="40" t="s">
        <v>403</v>
      </c>
      <c r="T599" s="40" t="s">
        <v>393</v>
      </c>
      <c r="U599" s="40" t="s">
        <v>394</v>
      </c>
    </row>
    <row r="600" spans="1:21" ht="17.149999999999999" customHeight="1" x14ac:dyDescent="0.35">
      <c r="A600" s="40" t="s">
        <v>388</v>
      </c>
      <c r="B600" s="40" t="s">
        <v>389</v>
      </c>
      <c r="C600" s="40" t="s">
        <v>967</v>
      </c>
      <c r="D600" s="40" t="s">
        <v>968</v>
      </c>
      <c r="E600" s="40" t="s">
        <v>1215</v>
      </c>
      <c r="F600" s="40" t="s">
        <v>1216</v>
      </c>
      <c r="G600" s="40" t="s">
        <v>418</v>
      </c>
      <c r="H600" s="40" t="s">
        <v>1552</v>
      </c>
      <c r="I600" s="40" t="s">
        <v>561</v>
      </c>
      <c r="J600" s="40" t="s">
        <v>562</v>
      </c>
      <c r="K600" s="40" t="s">
        <v>563</v>
      </c>
      <c r="L600" s="40" t="s">
        <v>564</v>
      </c>
      <c r="M600" s="40" t="s">
        <v>405</v>
      </c>
      <c r="N600" s="40" t="s">
        <v>76</v>
      </c>
      <c r="O600" s="40" t="s">
        <v>565</v>
      </c>
      <c r="P600" s="40" t="s">
        <v>566</v>
      </c>
      <c r="Q600" s="40" t="s">
        <v>567</v>
      </c>
      <c r="R600" s="40" t="s">
        <v>402</v>
      </c>
      <c r="S600" s="40" t="s">
        <v>403</v>
      </c>
      <c r="T600" s="40" t="s">
        <v>393</v>
      </c>
      <c r="U600" s="40" t="s">
        <v>394</v>
      </c>
    </row>
    <row r="601" spans="1:21" ht="17.149999999999999" customHeight="1" x14ac:dyDescent="0.35">
      <c r="A601" s="40" t="s">
        <v>388</v>
      </c>
      <c r="B601" s="40" t="s">
        <v>389</v>
      </c>
      <c r="C601" s="40" t="s">
        <v>967</v>
      </c>
      <c r="D601" s="40" t="s">
        <v>968</v>
      </c>
      <c r="E601" s="40" t="s">
        <v>1215</v>
      </c>
      <c r="F601" s="40" t="s">
        <v>1216</v>
      </c>
      <c r="G601" s="40" t="s">
        <v>418</v>
      </c>
      <c r="H601" s="40" t="s">
        <v>1552</v>
      </c>
      <c r="I601" s="40" t="s">
        <v>53</v>
      </c>
      <c r="J601" s="40" t="s">
        <v>562</v>
      </c>
      <c r="K601" s="40" t="s">
        <v>563</v>
      </c>
      <c r="L601" s="40" t="s">
        <v>564</v>
      </c>
      <c r="M601" s="40" t="s">
        <v>405</v>
      </c>
      <c r="N601" s="40" t="s">
        <v>76</v>
      </c>
      <c r="O601" s="40" t="s">
        <v>565</v>
      </c>
      <c r="P601" s="40" t="s">
        <v>566</v>
      </c>
      <c r="Q601" s="40" t="s">
        <v>567</v>
      </c>
      <c r="R601" s="40" t="s">
        <v>402</v>
      </c>
      <c r="S601" s="40" t="s">
        <v>403</v>
      </c>
      <c r="T601" s="40" t="s">
        <v>393</v>
      </c>
      <c r="U601" s="40" t="s">
        <v>394</v>
      </c>
    </row>
    <row r="602" spans="1:21" ht="17.149999999999999" customHeight="1" x14ac:dyDescent="0.35">
      <c r="A602" s="40" t="s">
        <v>388</v>
      </c>
      <c r="B602" s="40" t="s">
        <v>389</v>
      </c>
      <c r="C602" s="40" t="s">
        <v>967</v>
      </c>
      <c r="D602" s="40" t="s">
        <v>968</v>
      </c>
      <c r="E602" s="40" t="s">
        <v>1215</v>
      </c>
      <c r="F602" s="40" t="s">
        <v>1216</v>
      </c>
      <c r="G602" s="40" t="s">
        <v>418</v>
      </c>
      <c r="H602" s="40" t="s">
        <v>1552</v>
      </c>
      <c r="I602" s="40" t="s">
        <v>59</v>
      </c>
      <c r="J602" s="40" t="s">
        <v>568</v>
      </c>
      <c r="K602" s="40" t="s">
        <v>569</v>
      </c>
      <c r="L602" s="40" t="s">
        <v>570</v>
      </c>
      <c r="M602" s="40" t="s">
        <v>405</v>
      </c>
      <c r="N602" s="40" t="s">
        <v>80</v>
      </c>
      <c r="O602" s="40" t="s">
        <v>571</v>
      </c>
      <c r="P602" s="40" t="s">
        <v>572</v>
      </c>
      <c r="Q602" s="40" t="s">
        <v>573</v>
      </c>
      <c r="R602" s="40" t="s">
        <v>402</v>
      </c>
      <c r="S602" s="40" t="s">
        <v>403</v>
      </c>
      <c r="T602" s="40" t="s">
        <v>393</v>
      </c>
      <c r="U602" s="40" t="s">
        <v>394</v>
      </c>
    </row>
    <row r="603" spans="1:21" ht="17.149999999999999" customHeight="1" x14ac:dyDescent="0.35">
      <c r="A603" s="40" t="s">
        <v>388</v>
      </c>
      <c r="B603" s="40" t="s">
        <v>389</v>
      </c>
      <c r="C603" s="40" t="s">
        <v>967</v>
      </c>
      <c r="D603" s="40" t="s">
        <v>968</v>
      </c>
      <c r="E603" s="40" t="s">
        <v>1215</v>
      </c>
      <c r="F603" s="40" t="s">
        <v>1216</v>
      </c>
      <c r="G603" s="40" t="s">
        <v>425</v>
      </c>
      <c r="H603" s="40" t="s">
        <v>1553</v>
      </c>
      <c r="I603" s="40" t="s">
        <v>596</v>
      </c>
      <c r="J603" s="40" t="s">
        <v>597</v>
      </c>
      <c r="K603" s="40" t="s">
        <v>598</v>
      </c>
      <c r="L603" s="40" t="s">
        <v>599</v>
      </c>
      <c r="M603" s="40" t="s">
        <v>392</v>
      </c>
      <c r="N603" s="40" t="s">
        <v>148</v>
      </c>
      <c r="O603" s="40" t="s">
        <v>600</v>
      </c>
      <c r="P603" s="40" t="s">
        <v>601</v>
      </c>
      <c r="Q603" s="40" t="s">
        <v>602</v>
      </c>
      <c r="R603" s="40" t="s">
        <v>402</v>
      </c>
      <c r="S603" s="40" t="s">
        <v>403</v>
      </c>
      <c r="T603" s="40" t="s">
        <v>393</v>
      </c>
      <c r="U603" s="40" t="s">
        <v>394</v>
      </c>
    </row>
    <row r="604" spans="1:21" ht="17.149999999999999" customHeight="1" x14ac:dyDescent="0.35">
      <c r="A604" s="40" t="s">
        <v>388</v>
      </c>
      <c r="B604" s="40" t="s">
        <v>389</v>
      </c>
      <c r="C604" s="40" t="s">
        <v>967</v>
      </c>
      <c r="D604" s="40" t="s">
        <v>968</v>
      </c>
      <c r="E604" s="40" t="s">
        <v>1215</v>
      </c>
      <c r="F604" s="40" t="s">
        <v>1216</v>
      </c>
      <c r="G604" s="40" t="s">
        <v>574</v>
      </c>
      <c r="H604" s="40" t="s">
        <v>1568</v>
      </c>
      <c r="I604" s="40" t="s">
        <v>44</v>
      </c>
      <c r="J604" s="40" t="s">
        <v>575</v>
      </c>
      <c r="K604" s="40" t="s">
        <v>576</v>
      </c>
      <c r="L604" s="40" t="s">
        <v>577</v>
      </c>
      <c r="M604" s="40" t="s">
        <v>392</v>
      </c>
      <c r="N604" s="40" t="s">
        <v>71</v>
      </c>
      <c r="O604" s="40" t="s">
        <v>578</v>
      </c>
      <c r="P604" s="40" t="s">
        <v>579</v>
      </c>
      <c r="Q604" s="40" t="s">
        <v>580</v>
      </c>
      <c r="R604" s="40" t="s">
        <v>402</v>
      </c>
      <c r="S604" s="40" t="s">
        <v>403</v>
      </c>
      <c r="T604" s="40" t="s">
        <v>393</v>
      </c>
      <c r="U604" s="40" t="s">
        <v>394</v>
      </c>
    </row>
    <row r="605" spans="1:21" ht="17.149999999999999" customHeight="1" x14ac:dyDescent="0.35">
      <c r="A605" s="40" t="s">
        <v>388</v>
      </c>
      <c r="B605" s="40" t="s">
        <v>389</v>
      </c>
      <c r="C605" s="40" t="s">
        <v>1217</v>
      </c>
      <c r="D605" s="40" t="s">
        <v>1218</v>
      </c>
      <c r="E605" s="40" t="s">
        <v>1219</v>
      </c>
      <c r="F605" s="40" t="s">
        <v>1175</v>
      </c>
      <c r="G605" s="40" t="s">
        <v>1555</v>
      </c>
      <c r="H605" s="40" t="s">
        <v>1556</v>
      </c>
      <c r="I605" s="40" t="s">
        <v>1557</v>
      </c>
      <c r="J605" s="40" t="s">
        <v>1558</v>
      </c>
      <c r="K605" s="40" t="s">
        <v>1559</v>
      </c>
      <c r="L605" s="40" t="s">
        <v>392</v>
      </c>
      <c r="M605" s="40" t="s">
        <v>392</v>
      </c>
      <c r="N605" s="40" t="s">
        <v>1560</v>
      </c>
      <c r="O605" s="40" t="s">
        <v>1560</v>
      </c>
      <c r="P605" s="40" t="s">
        <v>1561</v>
      </c>
      <c r="Q605" s="40" t="s">
        <v>1561</v>
      </c>
      <c r="R605" s="40" t="s">
        <v>402</v>
      </c>
      <c r="S605" s="40" t="s">
        <v>403</v>
      </c>
      <c r="T605" s="40" t="s">
        <v>612</v>
      </c>
      <c r="U605" s="40" t="s">
        <v>613</v>
      </c>
    </row>
    <row r="606" spans="1:21" ht="17.149999999999999" customHeight="1" x14ac:dyDescent="0.35">
      <c r="A606" s="40" t="s">
        <v>388</v>
      </c>
      <c r="B606" s="40" t="s">
        <v>389</v>
      </c>
      <c r="C606" s="40" t="s">
        <v>1217</v>
      </c>
      <c r="D606" s="40" t="s">
        <v>1218</v>
      </c>
      <c r="E606" s="40" t="s">
        <v>1219</v>
      </c>
      <c r="F606" s="40" t="s">
        <v>1175</v>
      </c>
      <c r="G606" s="40" t="s">
        <v>396</v>
      </c>
      <c r="H606" s="40" t="s">
        <v>1551</v>
      </c>
      <c r="I606" s="40" t="s">
        <v>1000</v>
      </c>
      <c r="J606" s="40" t="s">
        <v>24</v>
      </c>
      <c r="K606" s="40" t="s">
        <v>1001</v>
      </c>
      <c r="L606" s="40" t="s">
        <v>1002</v>
      </c>
      <c r="M606" s="40" t="s">
        <v>405</v>
      </c>
      <c r="N606" s="40" t="s">
        <v>15</v>
      </c>
      <c r="O606" s="40" t="s">
        <v>1003</v>
      </c>
      <c r="P606" s="40" t="s">
        <v>1004</v>
      </c>
      <c r="Q606" s="40" t="s">
        <v>1005</v>
      </c>
      <c r="R606" s="40" t="s">
        <v>402</v>
      </c>
      <c r="S606" s="40" t="s">
        <v>403</v>
      </c>
      <c r="T606" s="40" t="s">
        <v>612</v>
      </c>
      <c r="U606" s="40" t="s">
        <v>613</v>
      </c>
    </row>
    <row r="607" spans="1:21" ht="17.149999999999999" customHeight="1" x14ac:dyDescent="0.35">
      <c r="A607" s="40" t="s">
        <v>388</v>
      </c>
      <c r="B607" s="40" t="s">
        <v>389</v>
      </c>
      <c r="C607" s="40" t="s">
        <v>1217</v>
      </c>
      <c r="D607" s="40" t="s">
        <v>1218</v>
      </c>
      <c r="E607" s="40" t="s">
        <v>1219</v>
      </c>
      <c r="F607" s="40" t="s">
        <v>1175</v>
      </c>
      <c r="G607" s="40" t="s">
        <v>396</v>
      </c>
      <c r="H607" s="40" t="s">
        <v>1551</v>
      </c>
      <c r="I607" s="40" t="s">
        <v>51</v>
      </c>
      <c r="J607" s="40" t="s">
        <v>476</v>
      </c>
      <c r="K607" s="40" t="s">
        <v>477</v>
      </c>
      <c r="L607" s="40" t="s">
        <v>408</v>
      </c>
      <c r="M607" s="40" t="s">
        <v>392</v>
      </c>
      <c r="N607" s="40" t="s">
        <v>409</v>
      </c>
      <c r="O607" s="40" t="s">
        <v>410</v>
      </c>
      <c r="P607" s="40" t="s">
        <v>478</v>
      </c>
      <c r="Q607" s="40" t="s">
        <v>479</v>
      </c>
      <c r="R607" s="40" t="s">
        <v>402</v>
      </c>
      <c r="S607" s="40" t="s">
        <v>403</v>
      </c>
      <c r="T607" s="40" t="s">
        <v>612</v>
      </c>
      <c r="U607" s="40" t="s">
        <v>613</v>
      </c>
    </row>
    <row r="608" spans="1:21" ht="17.149999999999999" customHeight="1" x14ac:dyDescent="0.35">
      <c r="A608" s="40" t="s">
        <v>388</v>
      </c>
      <c r="B608" s="40" t="s">
        <v>389</v>
      </c>
      <c r="C608" s="40" t="s">
        <v>1217</v>
      </c>
      <c r="D608" s="40" t="s">
        <v>1218</v>
      </c>
      <c r="E608" s="40" t="s">
        <v>1219</v>
      </c>
      <c r="F608" s="40" t="s">
        <v>1175</v>
      </c>
      <c r="G608" s="40" t="s">
        <v>396</v>
      </c>
      <c r="H608" s="40" t="s">
        <v>1551</v>
      </c>
      <c r="I608" s="40" t="s">
        <v>49</v>
      </c>
      <c r="J608" s="40" t="s">
        <v>406</v>
      </c>
      <c r="K608" s="40" t="s">
        <v>407</v>
      </c>
      <c r="L608" s="40" t="s">
        <v>408</v>
      </c>
      <c r="M608" s="40" t="s">
        <v>392</v>
      </c>
      <c r="N608" s="40" t="s">
        <v>409</v>
      </c>
      <c r="O608" s="40" t="s">
        <v>410</v>
      </c>
      <c r="P608" s="40" t="s">
        <v>74</v>
      </c>
      <c r="Q608" s="40" t="s">
        <v>411</v>
      </c>
      <c r="R608" s="40" t="s">
        <v>402</v>
      </c>
      <c r="S608" s="40" t="s">
        <v>403</v>
      </c>
      <c r="T608" s="40" t="s">
        <v>612</v>
      </c>
      <c r="U608" s="40" t="s">
        <v>613</v>
      </c>
    </row>
    <row r="609" spans="1:21" ht="17.149999999999999" customHeight="1" x14ac:dyDescent="0.35">
      <c r="A609" s="40" t="s">
        <v>388</v>
      </c>
      <c r="B609" s="40" t="s">
        <v>389</v>
      </c>
      <c r="C609" s="40" t="s">
        <v>1217</v>
      </c>
      <c r="D609" s="40" t="s">
        <v>1218</v>
      </c>
      <c r="E609" s="40" t="s">
        <v>1219</v>
      </c>
      <c r="F609" s="40" t="s">
        <v>1175</v>
      </c>
      <c r="G609" s="40" t="s">
        <v>396</v>
      </c>
      <c r="H609" s="40" t="s">
        <v>1551</v>
      </c>
      <c r="I609" s="40" t="s">
        <v>131</v>
      </c>
      <c r="J609" s="40" t="s">
        <v>614</v>
      </c>
      <c r="K609" s="40" t="s">
        <v>615</v>
      </c>
      <c r="L609" s="40" t="s">
        <v>494</v>
      </c>
      <c r="M609" s="40" t="s">
        <v>392</v>
      </c>
      <c r="N609" s="40" t="s">
        <v>100</v>
      </c>
      <c r="O609" s="40" t="s">
        <v>495</v>
      </c>
      <c r="P609" s="40" t="s">
        <v>616</v>
      </c>
      <c r="Q609" s="40" t="s">
        <v>617</v>
      </c>
      <c r="R609" s="40" t="s">
        <v>402</v>
      </c>
      <c r="S609" s="40" t="s">
        <v>403</v>
      </c>
      <c r="T609" s="40" t="s">
        <v>612</v>
      </c>
      <c r="U609" s="40" t="s">
        <v>613</v>
      </c>
    </row>
    <row r="610" spans="1:21" ht="17.149999999999999" customHeight="1" x14ac:dyDescent="0.35">
      <c r="A610" s="40" t="s">
        <v>388</v>
      </c>
      <c r="B610" s="40" t="s">
        <v>389</v>
      </c>
      <c r="C610" s="40" t="s">
        <v>1217</v>
      </c>
      <c r="D610" s="40" t="s">
        <v>1218</v>
      </c>
      <c r="E610" s="40" t="s">
        <v>1219</v>
      </c>
      <c r="F610" s="40" t="s">
        <v>1175</v>
      </c>
      <c r="G610" s="40" t="s">
        <v>396</v>
      </c>
      <c r="H610" s="40" t="s">
        <v>1551</v>
      </c>
      <c r="I610" s="40" t="s">
        <v>98</v>
      </c>
      <c r="J610" s="40" t="s">
        <v>497</v>
      </c>
      <c r="K610" s="40" t="s">
        <v>498</v>
      </c>
      <c r="L610" s="40" t="s">
        <v>499</v>
      </c>
      <c r="M610" s="40" t="s">
        <v>392</v>
      </c>
      <c r="N610" s="40" t="s">
        <v>98</v>
      </c>
      <c r="O610" s="40" t="s">
        <v>500</v>
      </c>
      <c r="P610" s="40" t="s">
        <v>501</v>
      </c>
      <c r="Q610" s="40" t="s">
        <v>502</v>
      </c>
      <c r="R610" s="40" t="s">
        <v>402</v>
      </c>
      <c r="S610" s="40" t="s">
        <v>403</v>
      </c>
      <c r="T610" s="40" t="s">
        <v>612</v>
      </c>
      <c r="U610" s="40" t="s">
        <v>613</v>
      </c>
    </row>
    <row r="611" spans="1:21" ht="17.149999999999999" customHeight="1" x14ac:dyDescent="0.35">
      <c r="A611" s="40" t="s">
        <v>388</v>
      </c>
      <c r="B611" s="40" t="s">
        <v>389</v>
      </c>
      <c r="C611" s="40" t="s">
        <v>1217</v>
      </c>
      <c r="D611" s="40" t="s">
        <v>1218</v>
      </c>
      <c r="E611" s="40" t="s">
        <v>1219</v>
      </c>
      <c r="F611" s="40" t="s">
        <v>1175</v>
      </c>
      <c r="G611" s="40" t="s">
        <v>396</v>
      </c>
      <c r="H611" s="40" t="s">
        <v>1551</v>
      </c>
      <c r="I611" s="40" t="s">
        <v>107</v>
      </c>
      <c r="J611" s="40" t="s">
        <v>530</v>
      </c>
      <c r="K611" s="40" t="s">
        <v>531</v>
      </c>
      <c r="L611" s="40" t="s">
        <v>532</v>
      </c>
      <c r="M611" s="40" t="s">
        <v>392</v>
      </c>
      <c r="N611" s="40" t="s">
        <v>107</v>
      </c>
      <c r="O611" s="40" t="s">
        <v>533</v>
      </c>
      <c r="P611" s="40" t="s">
        <v>534</v>
      </c>
      <c r="Q611" s="40" t="s">
        <v>535</v>
      </c>
      <c r="R611" s="40" t="s">
        <v>402</v>
      </c>
      <c r="S611" s="40" t="s">
        <v>403</v>
      </c>
      <c r="T611" s="40" t="s">
        <v>612</v>
      </c>
      <c r="U611" s="40" t="s">
        <v>613</v>
      </c>
    </row>
    <row r="612" spans="1:21" ht="17.149999999999999" customHeight="1" x14ac:dyDescent="0.35">
      <c r="A612" s="40" t="s">
        <v>388</v>
      </c>
      <c r="B612" s="40" t="s">
        <v>389</v>
      </c>
      <c r="C612" s="40" t="s">
        <v>1217</v>
      </c>
      <c r="D612" s="40" t="s">
        <v>1218</v>
      </c>
      <c r="E612" s="40" t="s">
        <v>1219</v>
      </c>
      <c r="F612" s="40" t="s">
        <v>1175</v>
      </c>
      <c r="G612" s="40" t="s">
        <v>418</v>
      </c>
      <c r="H612" s="40" t="s">
        <v>1552</v>
      </c>
      <c r="I612" s="40" t="s">
        <v>33</v>
      </c>
      <c r="J612" s="40" t="s">
        <v>640</v>
      </c>
      <c r="K612" s="40" t="s">
        <v>641</v>
      </c>
      <c r="L612" s="40" t="s">
        <v>642</v>
      </c>
      <c r="M612" s="40" t="s">
        <v>405</v>
      </c>
      <c r="N612" s="40" t="s">
        <v>62</v>
      </c>
      <c r="O612" s="40" t="s">
        <v>643</v>
      </c>
      <c r="P612" s="40" t="s">
        <v>644</v>
      </c>
      <c r="Q612" s="40" t="s">
        <v>645</v>
      </c>
      <c r="R612" s="40" t="s">
        <v>402</v>
      </c>
      <c r="S612" s="40" t="s">
        <v>403</v>
      </c>
      <c r="T612" s="40" t="s">
        <v>612</v>
      </c>
      <c r="U612" s="40" t="s">
        <v>613</v>
      </c>
    </row>
    <row r="613" spans="1:21" ht="17.149999999999999" customHeight="1" x14ac:dyDescent="0.35">
      <c r="A613" s="40" t="s">
        <v>388</v>
      </c>
      <c r="B613" s="40" t="s">
        <v>389</v>
      </c>
      <c r="C613" s="40" t="s">
        <v>1217</v>
      </c>
      <c r="D613" s="40" t="s">
        <v>1218</v>
      </c>
      <c r="E613" s="40" t="s">
        <v>1219</v>
      </c>
      <c r="F613" s="40" t="s">
        <v>1175</v>
      </c>
      <c r="G613" s="40" t="s">
        <v>418</v>
      </c>
      <c r="H613" s="40" t="s">
        <v>1552</v>
      </c>
      <c r="I613" s="40" t="s">
        <v>850</v>
      </c>
      <c r="J613" s="40" t="s">
        <v>844</v>
      </c>
      <c r="K613" s="40" t="s">
        <v>845</v>
      </c>
      <c r="L613" s="40" t="s">
        <v>846</v>
      </c>
      <c r="M613" s="40" t="s">
        <v>405</v>
      </c>
      <c r="N613" s="40" t="s">
        <v>72</v>
      </c>
      <c r="O613" s="40" t="s">
        <v>847</v>
      </c>
      <c r="P613" s="40" t="s">
        <v>848</v>
      </c>
      <c r="Q613" s="40" t="s">
        <v>849</v>
      </c>
      <c r="R613" s="40" t="s">
        <v>402</v>
      </c>
      <c r="S613" s="40" t="s">
        <v>403</v>
      </c>
      <c r="T613" s="40" t="s">
        <v>612</v>
      </c>
      <c r="U613" s="40" t="s">
        <v>613</v>
      </c>
    </row>
    <row r="614" spans="1:21" ht="17.149999999999999" customHeight="1" x14ac:dyDescent="0.35">
      <c r="A614" s="40" t="s">
        <v>388</v>
      </c>
      <c r="B614" s="40" t="s">
        <v>389</v>
      </c>
      <c r="C614" s="40" t="s">
        <v>1217</v>
      </c>
      <c r="D614" s="40" t="s">
        <v>1218</v>
      </c>
      <c r="E614" s="40" t="s">
        <v>1219</v>
      </c>
      <c r="F614" s="40" t="s">
        <v>1175</v>
      </c>
      <c r="G614" s="40" t="s">
        <v>418</v>
      </c>
      <c r="H614" s="40" t="s">
        <v>1552</v>
      </c>
      <c r="I614" s="40" t="s">
        <v>53</v>
      </c>
      <c r="J614" s="40" t="s">
        <v>562</v>
      </c>
      <c r="K614" s="40" t="s">
        <v>563</v>
      </c>
      <c r="L614" s="40" t="s">
        <v>564</v>
      </c>
      <c r="M614" s="40" t="s">
        <v>405</v>
      </c>
      <c r="N614" s="40" t="s">
        <v>76</v>
      </c>
      <c r="O614" s="40" t="s">
        <v>565</v>
      </c>
      <c r="P614" s="40" t="s">
        <v>566</v>
      </c>
      <c r="Q614" s="40" t="s">
        <v>567</v>
      </c>
      <c r="R614" s="40" t="s">
        <v>402</v>
      </c>
      <c r="S614" s="40" t="s">
        <v>403</v>
      </c>
      <c r="T614" s="40" t="s">
        <v>612</v>
      </c>
      <c r="U614" s="40" t="s">
        <v>613</v>
      </c>
    </row>
    <row r="615" spans="1:21" ht="17.149999999999999" customHeight="1" x14ac:dyDescent="0.35">
      <c r="A615" s="40" t="s">
        <v>388</v>
      </c>
      <c r="B615" s="40" t="s">
        <v>389</v>
      </c>
      <c r="C615" s="40" t="s">
        <v>1217</v>
      </c>
      <c r="D615" s="40" t="s">
        <v>1218</v>
      </c>
      <c r="E615" s="40" t="s">
        <v>1219</v>
      </c>
      <c r="F615" s="40" t="s">
        <v>1175</v>
      </c>
      <c r="G615" s="40" t="s">
        <v>418</v>
      </c>
      <c r="H615" s="40" t="s">
        <v>1552</v>
      </c>
      <c r="I615" s="40" t="s">
        <v>59</v>
      </c>
      <c r="J615" s="40" t="s">
        <v>568</v>
      </c>
      <c r="K615" s="40" t="s">
        <v>569</v>
      </c>
      <c r="L615" s="40" t="s">
        <v>570</v>
      </c>
      <c r="M615" s="40" t="s">
        <v>405</v>
      </c>
      <c r="N615" s="40" t="s">
        <v>80</v>
      </c>
      <c r="O615" s="40" t="s">
        <v>571</v>
      </c>
      <c r="P615" s="40" t="s">
        <v>572</v>
      </c>
      <c r="Q615" s="40" t="s">
        <v>573</v>
      </c>
      <c r="R615" s="40" t="s">
        <v>402</v>
      </c>
      <c r="S615" s="40" t="s">
        <v>403</v>
      </c>
      <c r="T615" s="40" t="s">
        <v>612</v>
      </c>
      <c r="U615" s="40" t="s">
        <v>613</v>
      </c>
    </row>
    <row r="616" spans="1:21" ht="17.149999999999999" customHeight="1" x14ac:dyDescent="0.35">
      <c r="A616" s="40" t="s">
        <v>388</v>
      </c>
      <c r="B616" s="40" t="s">
        <v>389</v>
      </c>
      <c r="C616" s="40" t="s">
        <v>1217</v>
      </c>
      <c r="D616" s="40" t="s">
        <v>1218</v>
      </c>
      <c r="E616" s="40" t="s">
        <v>1219</v>
      </c>
      <c r="F616" s="40" t="s">
        <v>1175</v>
      </c>
      <c r="G616" s="40" t="s">
        <v>425</v>
      </c>
      <c r="H616" s="40" t="s">
        <v>1553</v>
      </c>
      <c r="I616" s="40" t="s">
        <v>426</v>
      </c>
      <c r="J616" s="40" t="s">
        <v>427</v>
      </c>
      <c r="K616" s="40" t="s">
        <v>428</v>
      </c>
      <c r="L616" s="40" t="s">
        <v>429</v>
      </c>
      <c r="M616" s="40" t="s">
        <v>392</v>
      </c>
      <c r="N616" s="40" t="s">
        <v>146</v>
      </c>
      <c r="O616" s="40" t="s">
        <v>430</v>
      </c>
      <c r="P616" s="40" t="s">
        <v>431</v>
      </c>
      <c r="Q616" s="40" t="s">
        <v>432</v>
      </c>
      <c r="R616" s="40" t="s">
        <v>402</v>
      </c>
      <c r="S616" s="40" t="s">
        <v>403</v>
      </c>
      <c r="T616" s="40" t="s">
        <v>612</v>
      </c>
      <c r="U616" s="40" t="s">
        <v>613</v>
      </c>
    </row>
    <row r="617" spans="1:21" ht="17.149999999999999" customHeight="1" x14ac:dyDescent="0.35">
      <c r="A617" s="40" t="s">
        <v>388</v>
      </c>
      <c r="B617" s="40" t="s">
        <v>389</v>
      </c>
      <c r="C617" s="40" t="s">
        <v>1220</v>
      </c>
      <c r="D617" s="40" t="s">
        <v>1221</v>
      </c>
      <c r="E617" s="40" t="s">
        <v>1222</v>
      </c>
      <c r="F617" s="40" t="s">
        <v>1153</v>
      </c>
      <c r="G617" s="40" t="s">
        <v>1555</v>
      </c>
      <c r="H617" s="40" t="s">
        <v>1556</v>
      </c>
      <c r="I617" s="40" t="s">
        <v>1557</v>
      </c>
      <c r="J617" s="40" t="s">
        <v>1558</v>
      </c>
      <c r="K617" s="40" t="s">
        <v>1559</v>
      </c>
      <c r="L617" s="40" t="s">
        <v>392</v>
      </c>
      <c r="M617" s="40" t="s">
        <v>392</v>
      </c>
      <c r="N617" s="40" t="s">
        <v>1560</v>
      </c>
      <c r="O617" s="40" t="s">
        <v>1560</v>
      </c>
      <c r="P617" s="40" t="s">
        <v>1561</v>
      </c>
      <c r="Q617" s="40" t="s">
        <v>1561</v>
      </c>
      <c r="R617" s="40" t="s">
        <v>402</v>
      </c>
      <c r="S617" s="40" t="s">
        <v>403</v>
      </c>
      <c r="T617" s="40" t="s">
        <v>853</v>
      </c>
      <c r="U617" s="40" t="s">
        <v>854</v>
      </c>
    </row>
    <row r="618" spans="1:21" ht="17.149999999999999" customHeight="1" x14ac:dyDescent="0.35">
      <c r="A618" s="40" t="s">
        <v>388</v>
      </c>
      <c r="B618" s="40" t="s">
        <v>389</v>
      </c>
      <c r="C618" s="40" t="s">
        <v>1220</v>
      </c>
      <c r="D618" s="40" t="s">
        <v>1221</v>
      </c>
      <c r="E618" s="40" t="s">
        <v>1222</v>
      </c>
      <c r="F618" s="40" t="s">
        <v>1153</v>
      </c>
      <c r="G618" s="40" t="s">
        <v>396</v>
      </c>
      <c r="H618" s="40" t="s">
        <v>1551</v>
      </c>
      <c r="I618" s="40" t="s">
        <v>975</v>
      </c>
      <c r="J618" s="40" t="s">
        <v>976</v>
      </c>
      <c r="K618" s="40" t="s">
        <v>977</v>
      </c>
      <c r="L618" s="40" t="s">
        <v>978</v>
      </c>
      <c r="M618" s="40" t="s">
        <v>405</v>
      </c>
      <c r="N618" s="40" t="s">
        <v>92</v>
      </c>
      <c r="O618" s="40" t="s">
        <v>979</v>
      </c>
      <c r="P618" s="40" t="s">
        <v>980</v>
      </c>
      <c r="Q618" s="40" t="s">
        <v>981</v>
      </c>
      <c r="R618" s="40" t="s">
        <v>402</v>
      </c>
      <c r="S618" s="40" t="s">
        <v>403</v>
      </c>
      <c r="T618" s="40" t="s">
        <v>853</v>
      </c>
      <c r="U618" s="40" t="s">
        <v>854</v>
      </c>
    </row>
    <row r="619" spans="1:21" ht="17.149999999999999" customHeight="1" x14ac:dyDescent="0.35">
      <c r="A619" s="40" t="s">
        <v>388</v>
      </c>
      <c r="B619" s="40" t="s">
        <v>389</v>
      </c>
      <c r="C619" s="40" t="s">
        <v>1220</v>
      </c>
      <c r="D619" s="40" t="s">
        <v>1221</v>
      </c>
      <c r="E619" s="40" t="s">
        <v>1222</v>
      </c>
      <c r="F619" s="40" t="s">
        <v>1153</v>
      </c>
      <c r="G619" s="40" t="s">
        <v>396</v>
      </c>
      <c r="H619" s="40" t="s">
        <v>1551</v>
      </c>
      <c r="I619" s="40" t="s">
        <v>720</v>
      </c>
      <c r="J619" s="40" t="s">
        <v>721</v>
      </c>
      <c r="K619" s="40" t="s">
        <v>722</v>
      </c>
      <c r="L619" s="40" t="s">
        <v>723</v>
      </c>
      <c r="M619" s="40" t="s">
        <v>1563</v>
      </c>
      <c r="N619" s="40" t="s">
        <v>118</v>
      </c>
      <c r="O619" s="40" t="s">
        <v>724</v>
      </c>
      <c r="P619" s="40" t="s">
        <v>725</v>
      </c>
      <c r="Q619" s="40" t="s">
        <v>726</v>
      </c>
      <c r="R619" s="40" t="s">
        <v>402</v>
      </c>
      <c r="S619" s="40" t="s">
        <v>403</v>
      </c>
      <c r="T619" s="40" t="s">
        <v>853</v>
      </c>
      <c r="U619" s="40" t="s">
        <v>854</v>
      </c>
    </row>
    <row r="620" spans="1:21" ht="17.149999999999999" customHeight="1" x14ac:dyDescent="0.35">
      <c r="A620" s="40" t="s">
        <v>388</v>
      </c>
      <c r="B620" s="40" t="s">
        <v>389</v>
      </c>
      <c r="C620" s="40" t="s">
        <v>1220</v>
      </c>
      <c r="D620" s="40" t="s">
        <v>1221</v>
      </c>
      <c r="E620" s="40" t="s">
        <v>1222</v>
      </c>
      <c r="F620" s="40" t="s">
        <v>1153</v>
      </c>
      <c r="G620" s="40" t="s">
        <v>418</v>
      </c>
      <c r="H620" s="40" t="s">
        <v>1552</v>
      </c>
      <c r="I620" s="40" t="s">
        <v>543</v>
      </c>
      <c r="J620" s="40" t="s">
        <v>18</v>
      </c>
      <c r="K620" s="40" t="s">
        <v>544</v>
      </c>
      <c r="L620" s="40" t="s">
        <v>545</v>
      </c>
      <c r="M620" s="40" t="s">
        <v>405</v>
      </c>
      <c r="N620" s="40" t="s">
        <v>7</v>
      </c>
      <c r="O620" s="40" t="s">
        <v>546</v>
      </c>
      <c r="P620" s="40" t="s">
        <v>547</v>
      </c>
      <c r="Q620" s="40" t="s">
        <v>548</v>
      </c>
      <c r="R620" s="40" t="s">
        <v>402</v>
      </c>
      <c r="S620" s="40" t="s">
        <v>403</v>
      </c>
      <c r="T620" s="40" t="s">
        <v>853</v>
      </c>
      <c r="U620" s="40" t="s">
        <v>854</v>
      </c>
    </row>
    <row r="621" spans="1:21" ht="17.149999999999999" customHeight="1" x14ac:dyDescent="0.35">
      <c r="A621" s="40" t="s">
        <v>388</v>
      </c>
      <c r="B621" s="40" t="s">
        <v>389</v>
      </c>
      <c r="C621" s="40" t="s">
        <v>1220</v>
      </c>
      <c r="D621" s="40" t="s">
        <v>1221</v>
      </c>
      <c r="E621" s="40" t="s">
        <v>1222</v>
      </c>
      <c r="F621" s="40" t="s">
        <v>1153</v>
      </c>
      <c r="G621" s="40" t="s">
        <v>418</v>
      </c>
      <c r="H621" s="40" t="s">
        <v>1552</v>
      </c>
      <c r="I621" s="40" t="s">
        <v>37</v>
      </c>
      <c r="J621" s="40" t="s">
        <v>419</v>
      </c>
      <c r="K621" s="40" t="s">
        <v>420</v>
      </c>
      <c r="L621" s="40" t="s">
        <v>421</v>
      </c>
      <c r="M621" s="40" t="s">
        <v>405</v>
      </c>
      <c r="N621" s="40" t="s">
        <v>67</v>
      </c>
      <c r="O621" s="40" t="s">
        <v>422</v>
      </c>
      <c r="P621" s="40" t="s">
        <v>423</v>
      </c>
      <c r="Q621" s="40" t="s">
        <v>424</v>
      </c>
      <c r="R621" s="40" t="s">
        <v>402</v>
      </c>
      <c r="S621" s="40" t="s">
        <v>403</v>
      </c>
      <c r="T621" s="40" t="s">
        <v>853</v>
      </c>
      <c r="U621" s="40" t="s">
        <v>854</v>
      </c>
    </row>
    <row r="622" spans="1:21" ht="17.149999999999999" customHeight="1" x14ac:dyDescent="0.35">
      <c r="A622" s="40" t="s">
        <v>388</v>
      </c>
      <c r="B622" s="40" t="s">
        <v>389</v>
      </c>
      <c r="C622" s="40" t="s">
        <v>1220</v>
      </c>
      <c r="D622" s="40" t="s">
        <v>1221</v>
      </c>
      <c r="E622" s="40" t="s">
        <v>1222</v>
      </c>
      <c r="F622" s="40" t="s">
        <v>1153</v>
      </c>
      <c r="G622" s="40" t="s">
        <v>418</v>
      </c>
      <c r="H622" s="40" t="s">
        <v>1552</v>
      </c>
      <c r="I622" s="40" t="s">
        <v>45</v>
      </c>
      <c r="J622" s="40" t="s">
        <v>844</v>
      </c>
      <c r="K622" s="40" t="s">
        <v>845</v>
      </c>
      <c r="L622" s="40" t="s">
        <v>846</v>
      </c>
      <c r="M622" s="40" t="s">
        <v>405</v>
      </c>
      <c r="N622" s="40" t="s">
        <v>72</v>
      </c>
      <c r="O622" s="40" t="s">
        <v>847</v>
      </c>
      <c r="P622" s="40" t="s">
        <v>848</v>
      </c>
      <c r="Q622" s="40" t="s">
        <v>849</v>
      </c>
      <c r="R622" s="40" t="s">
        <v>402</v>
      </c>
      <c r="S622" s="40" t="s">
        <v>403</v>
      </c>
      <c r="T622" s="40" t="s">
        <v>853</v>
      </c>
      <c r="U622" s="40" t="s">
        <v>854</v>
      </c>
    </row>
    <row r="623" spans="1:21" ht="17.149999999999999" customHeight="1" x14ac:dyDescent="0.35">
      <c r="A623" s="40" t="s">
        <v>388</v>
      </c>
      <c r="B623" s="40" t="s">
        <v>389</v>
      </c>
      <c r="C623" s="40" t="s">
        <v>1220</v>
      </c>
      <c r="D623" s="40" t="s">
        <v>1221</v>
      </c>
      <c r="E623" s="40" t="s">
        <v>1222</v>
      </c>
      <c r="F623" s="40" t="s">
        <v>1153</v>
      </c>
      <c r="G623" s="40" t="s">
        <v>418</v>
      </c>
      <c r="H623" s="40" t="s">
        <v>1552</v>
      </c>
      <c r="I623" s="40" t="s">
        <v>850</v>
      </c>
      <c r="J623" s="40" t="s">
        <v>844</v>
      </c>
      <c r="K623" s="40" t="s">
        <v>845</v>
      </c>
      <c r="L623" s="40" t="s">
        <v>846</v>
      </c>
      <c r="M623" s="40" t="s">
        <v>405</v>
      </c>
      <c r="N623" s="40" t="s">
        <v>72</v>
      </c>
      <c r="O623" s="40" t="s">
        <v>847</v>
      </c>
      <c r="P623" s="40" t="s">
        <v>848</v>
      </c>
      <c r="Q623" s="40" t="s">
        <v>849</v>
      </c>
      <c r="R623" s="40" t="s">
        <v>402</v>
      </c>
      <c r="S623" s="40" t="s">
        <v>403</v>
      </c>
      <c r="T623" s="40" t="s">
        <v>853</v>
      </c>
      <c r="U623" s="40" t="s">
        <v>854</v>
      </c>
    </row>
    <row r="624" spans="1:21" ht="17.149999999999999" customHeight="1" x14ac:dyDescent="0.35">
      <c r="A624" s="40" t="s">
        <v>388</v>
      </c>
      <c r="B624" s="40" t="s">
        <v>389</v>
      </c>
      <c r="C624" s="40" t="s">
        <v>1220</v>
      </c>
      <c r="D624" s="40" t="s">
        <v>1221</v>
      </c>
      <c r="E624" s="40" t="s">
        <v>1222</v>
      </c>
      <c r="F624" s="40" t="s">
        <v>1153</v>
      </c>
      <c r="G624" s="40" t="s">
        <v>425</v>
      </c>
      <c r="H624" s="40" t="s">
        <v>1553</v>
      </c>
      <c r="I624" s="40" t="s">
        <v>426</v>
      </c>
      <c r="J624" s="40" t="s">
        <v>427</v>
      </c>
      <c r="K624" s="40" t="s">
        <v>428</v>
      </c>
      <c r="L624" s="40" t="s">
        <v>429</v>
      </c>
      <c r="M624" s="40" t="s">
        <v>392</v>
      </c>
      <c r="N624" s="40" t="s">
        <v>146</v>
      </c>
      <c r="O624" s="40" t="s">
        <v>430</v>
      </c>
      <c r="P624" s="40" t="s">
        <v>431</v>
      </c>
      <c r="Q624" s="40" t="s">
        <v>432</v>
      </c>
      <c r="R624" s="40" t="s">
        <v>402</v>
      </c>
      <c r="S624" s="40" t="s">
        <v>403</v>
      </c>
      <c r="T624" s="40" t="s">
        <v>853</v>
      </c>
      <c r="U624" s="40" t="s">
        <v>854</v>
      </c>
    </row>
    <row r="625" spans="1:21" ht="17.149999999999999" customHeight="1" x14ac:dyDescent="0.35">
      <c r="A625" s="40" t="s">
        <v>388</v>
      </c>
      <c r="B625" s="40" t="s">
        <v>389</v>
      </c>
      <c r="C625" s="40" t="s">
        <v>1220</v>
      </c>
      <c r="D625" s="40" t="s">
        <v>1221</v>
      </c>
      <c r="E625" s="40" t="s">
        <v>1222</v>
      </c>
      <c r="F625" s="40" t="s">
        <v>1153</v>
      </c>
      <c r="G625" s="40" t="s">
        <v>425</v>
      </c>
      <c r="H625" s="40" t="s">
        <v>1553</v>
      </c>
      <c r="I625" s="40" t="s">
        <v>596</v>
      </c>
      <c r="J625" s="40" t="s">
        <v>597</v>
      </c>
      <c r="K625" s="40" t="s">
        <v>598</v>
      </c>
      <c r="L625" s="40" t="s">
        <v>599</v>
      </c>
      <c r="M625" s="40" t="s">
        <v>392</v>
      </c>
      <c r="N625" s="40" t="s">
        <v>148</v>
      </c>
      <c r="O625" s="40" t="s">
        <v>600</v>
      </c>
      <c r="P625" s="40" t="s">
        <v>601</v>
      </c>
      <c r="Q625" s="40" t="s">
        <v>602</v>
      </c>
      <c r="R625" s="40" t="s">
        <v>402</v>
      </c>
      <c r="S625" s="40" t="s">
        <v>403</v>
      </c>
      <c r="T625" s="40" t="s">
        <v>853</v>
      </c>
      <c r="U625" s="40" t="s">
        <v>854</v>
      </c>
    </row>
    <row r="626" spans="1:21" ht="17.149999999999999" customHeight="1" x14ac:dyDescent="0.35">
      <c r="A626" s="40" t="s">
        <v>388</v>
      </c>
      <c r="B626" s="40" t="s">
        <v>389</v>
      </c>
      <c r="C626" s="40" t="s">
        <v>969</v>
      </c>
      <c r="D626" s="40" t="s">
        <v>970</v>
      </c>
      <c r="E626" s="40" t="s">
        <v>1223</v>
      </c>
      <c r="F626" s="40" t="s">
        <v>1224</v>
      </c>
      <c r="G626" s="40" t="s">
        <v>1555</v>
      </c>
      <c r="H626" s="40" t="s">
        <v>1556</v>
      </c>
      <c r="I626" s="40" t="s">
        <v>1557</v>
      </c>
      <c r="J626" s="40" t="s">
        <v>1558</v>
      </c>
      <c r="K626" s="40" t="s">
        <v>1559</v>
      </c>
      <c r="L626" s="40" t="s">
        <v>392</v>
      </c>
      <c r="M626" s="40" t="s">
        <v>392</v>
      </c>
      <c r="N626" s="40" t="s">
        <v>1560</v>
      </c>
      <c r="O626" s="40" t="s">
        <v>1560</v>
      </c>
      <c r="P626" s="40" t="s">
        <v>1561</v>
      </c>
      <c r="Q626" s="40" t="s">
        <v>1561</v>
      </c>
      <c r="R626" s="40" t="s">
        <v>402</v>
      </c>
      <c r="S626" s="40" t="s">
        <v>403</v>
      </c>
      <c r="T626" s="40" t="s">
        <v>583</v>
      </c>
      <c r="U626" s="40" t="s">
        <v>584</v>
      </c>
    </row>
    <row r="627" spans="1:21" ht="17.149999999999999" customHeight="1" x14ac:dyDescent="0.35">
      <c r="A627" s="40" t="s">
        <v>388</v>
      </c>
      <c r="B627" s="40" t="s">
        <v>389</v>
      </c>
      <c r="C627" s="40" t="s">
        <v>969</v>
      </c>
      <c r="D627" s="40" t="s">
        <v>970</v>
      </c>
      <c r="E627" s="40" t="s">
        <v>1223</v>
      </c>
      <c r="F627" s="40" t="s">
        <v>1224</v>
      </c>
      <c r="G627" s="40" t="s">
        <v>396</v>
      </c>
      <c r="H627" s="40" t="s">
        <v>1551</v>
      </c>
      <c r="I627" s="40" t="s">
        <v>51</v>
      </c>
      <c r="J627" s="40" t="s">
        <v>476</v>
      </c>
      <c r="K627" s="40" t="s">
        <v>477</v>
      </c>
      <c r="L627" s="40" t="s">
        <v>408</v>
      </c>
      <c r="M627" s="40" t="s">
        <v>392</v>
      </c>
      <c r="N627" s="40" t="s">
        <v>409</v>
      </c>
      <c r="O627" s="40" t="s">
        <v>410</v>
      </c>
      <c r="P627" s="40" t="s">
        <v>478</v>
      </c>
      <c r="Q627" s="40" t="s">
        <v>479</v>
      </c>
      <c r="R627" s="40" t="s">
        <v>402</v>
      </c>
      <c r="S627" s="40" t="s">
        <v>403</v>
      </c>
      <c r="T627" s="40" t="s">
        <v>583</v>
      </c>
      <c r="U627" s="40" t="s">
        <v>584</v>
      </c>
    </row>
    <row r="628" spans="1:21" ht="17.149999999999999" customHeight="1" x14ac:dyDescent="0.35">
      <c r="A628" s="40" t="s">
        <v>388</v>
      </c>
      <c r="B628" s="40" t="s">
        <v>389</v>
      </c>
      <c r="C628" s="40" t="s">
        <v>969</v>
      </c>
      <c r="D628" s="40" t="s">
        <v>970</v>
      </c>
      <c r="E628" s="40" t="s">
        <v>1223</v>
      </c>
      <c r="F628" s="40" t="s">
        <v>1224</v>
      </c>
      <c r="G628" s="40" t="s">
        <v>396</v>
      </c>
      <c r="H628" s="40" t="s">
        <v>1551</v>
      </c>
      <c r="I628" s="40" t="s">
        <v>49</v>
      </c>
      <c r="J628" s="40" t="s">
        <v>406</v>
      </c>
      <c r="K628" s="40" t="s">
        <v>407</v>
      </c>
      <c r="L628" s="40" t="s">
        <v>408</v>
      </c>
      <c r="M628" s="40" t="s">
        <v>392</v>
      </c>
      <c r="N628" s="40" t="s">
        <v>409</v>
      </c>
      <c r="O628" s="40" t="s">
        <v>410</v>
      </c>
      <c r="P628" s="40" t="s">
        <v>74</v>
      </c>
      <c r="Q628" s="40" t="s">
        <v>411</v>
      </c>
      <c r="R628" s="40" t="s">
        <v>402</v>
      </c>
      <c r="S628" s="40" t="s">
        <v>403</v>
      </c>
      <c r="T628" s="40" t="s">
        <v>583</v>
      </c>
      <c r="U628" s="40" t="s">
        <v>584</v>
      </c>
    </row>
    <row r="629" spans="1:21" ht="17.149999999999999" customHeight="1" x14ac:dyDescent="0.35">
      <c r="A629" s="40" t="s">
        <v>388</v>
      </c>
      <c r="B629" s="40" t="s">
        <v>389</v>
      </c>
      <c r="C629" s="40" t="s">
        <v>969</v>
      </c>
      <c r="D629" s="40" t="s">
        <v>970</v>
      </c>
      <c r="E629" s="40" t="s">
        <v>1223</v>
      </c>
      <c r="F629" s="40" t="s">
        <v>1224</v>
      </c>
      <c r="G629" s="40" t="s">
        <v>396</v>
      </c>
      <c r="H629" s="40" t="s">
        <v>1551</v>
      </c>
      <c r="I629" s="40" t="s">
        <v>93</v>
      </c>
      <c r="J629" s="40" t="s">
        <v>480</v>
      </c>
      <c r="K629" s="40" t="s">
        <v>481</v>
      </c>
      <c r="L629" s="40" t="s">
        <v>482</v>
      </c>
      <c r="M629" s="40" t="s">
        <v>392</v>
      </c>
      <c r="N629" s="40" t="s">
        <v>93</v>
      </c>
      <c r="O629" s="40" t="s">
        <v>483</v>
      </c>
      <c r="P629" s="40" t="s">
        <v>484</v>
      </c>
      <c r="Q629" s="40" t="s">
        <v>485</v>
      </c>
      <c r="R629" s="40" t="s">
        <v>402</v>
      </c>
      <c r="S629" s="40" t="s">
        <v>403</v>
      </c>
      <c r="T629" s="40" t="s">
        <v>583</v>
      </c>
      <c r="U629" s="40" t="s">
        <v>584</v>
      </c>
    </row>
    <row r="630" spans="1:21" ht="17.149999999999999" customHeight="1" x14ac:dyDescent="0.35">
      <c r="A630" s="40" t="s">
        <v>388</v>
      </c>
      <c r="B630" s="40" t="s">
        <v>389</v>
      </c>
      <c r="C630" s="40" t="s">
        <v>969</v>
      </c>
      <c r="D630" s="40" t="s">
        <v>970</v>
      </c>
      <c r="E630" s="40" t="s">
        <v>1223</v>
      </c>
      <c r="F630" s="40" t="s">
        <v>1224</v>
      </c>
      <c r="G630" s="40" t="s">
        <v>396</v>
      </c>
      <c r="H630" s="40" t="s">
        <v>1551</v>
      </c>
      <c r="I630" s="40" t="s">
        <v>1565</v>
      </c>
      <c r="J630" s="40" t="s">
        <v>480</v>
      </c>
      <c r="K630" s="40" t="s">
        <v>481</v>
      </c>
      <c r="L630" s="40" t="s">
        <v>482</v>
      </c>
      <c r="M630" s="40" t="s">
        <v>392</v>
      </c>
      <c r="N630" s="40" t="s">
        <v>93</v>
      </c>
      <c r="O630" s="40" t="s">
        <v>483</v>
      </c>
      <c r="P630" s="40" t="s">
        <v>484</v>
      </c>
      <c r="Q630" s="40" t="s">
        <v>485</v>
      </c>
      <c r="R630" s="40" t="s">
        <v>402</v>
      </c>
      <c r="S630" s="40" t="s">
        <v>403</v>
      </c>
      <c r="T630" s="40" t="s">
        <v>583</v>
      </c>
      <c r="U630" s="40" t="s">
        <v>584</v>
      </c>
    </row>
    <row r="631" spans="1:21" ht="17.149999999999999" customHeight="1" x14ac:dyDescent="0.35">
      <c r="A631" s="40" t="s">
        <v>388</v>
      </c>
      <c r="B631" s="40" t="s">
        <v>389</v>
      </c>
      <c r="C631" s="40" t="s">
        <v>969</v>
      </c>
      <c r="D631" s="40" t="s">
        <v>970</v>
      </c>
      <c r="E631" s="40" t="s">
        <v>1223</v>
      </c>
      <c r="F631" s="40" t="s">
        <v>1224</v>
      </c>
      <c r="G631" s="40" t="s">
        <v>396</v>
      </c>
      <c r="H631" s="40" t="s">
        <v>1551</v>
      </c>
      <c r="I631" s="40" t="s">
        <v>95</v>
      </c>
      <c r="J631" s="40" t="s">
        <v>741</v>
      </c>
      <c r="K631" s="40" t="s">
        <v>742</v>
      </c>
      <c r="L631" s="40" t="s">
        <v>743</v>
      </c>
      <c r="M631" s="40" t="s">
        <v>392</v>
      </c>
      <c r="N631" s="40" t="s">
        <v>95</v>
      </c>
      <c r="O631" s="40" t="s">
        <v>744</v>
      </c>
      <c r="P631" s="40" t="s">
        <v>745</v>
      </c>
      <c r="Q631" s="40" t="s">
        <v>746</v>
      </c>
      <c r="R631" s="40" t="s">
        <v>402</v>
      </c>
      <c r="S631" s="40" t="s">
        <v>403</v>
      </c>
      <c r="T631" s="40" t="s">
        <v>583</v>
      </c>
      <c r="U631" s="40" t="s">
        <v>584</v>
      </c>
    </row>
    <row r="632" spans="1:21" ht="17.149999999999999" customHeight="1" x14ac:dyDescent="0.35">
      <c r="A632" s="40" t="s">
        <v>388</v>
      </c>
      <c r="B632" s="40" t="s">
        <v>389</v>
      </c>
      <c r="C632" s="40" t="s">
        <v>969</v>
      </c>
      <c r="D632" s="40" t="s">
        <v>970</v>
      </c>
      <c r="E632" s="40" t="s">
        <v>1223</v>
      </c>
      <c r="F632" s="40" t="s">
        <v>1224</v>
      </c>
      <c r="G632" s="40" t="s">
        <v>396</v>
      </c>
      <c r="H632" s="40" t="s">
        <v>1551</v>
      </c>
      <c r="I632" s="40" t="s">
        <v>131</v>
      </c>
      <c r="J632" s="40" t="s">
        <v>614</v>
      </c>
      <c r="K632" s="40" t="s">
        <v>615</v>
      </c>
      <c r="L632" s="40" t="s">
        <v>494</v>
      </c>
      <c r="M632" s="40" t="s">
        <v>392</v>
      </c>
      <c r="N632" s="40" t="s">
        <v>100</v>
      </c>
      <c r="O632" s="40" t="s">
        <v>495</v>
      </c>
      <c r="P632" s="40" t="s">
        <v>616</v>
      </c>
      <c r="Q632" s="40" t="s">
        <v>617</v>
      </c>
      <c r="R632" s="40" t="s">
        <v>402</v>
      </c>
      <c r="S632" s="40" t="s">
        <v>403</v>
      </c>
      <c r="T632" s="40" t="s">
        <v>583</v>
      </c>
      <c r="U632" s="40" t="s">
        <v>584</v>
      </c>
    </row>
    <row r="633" spans="1:21" ht="17.149999999999999" customHeight="1" x14ac:dyDescent="0.35">
      <c r="A633" s="40" t="s">
        <v>388</v>
      </c>
      <c r="B633" s="40" t="s">
        <v>389</v>
      </c>
      <c r="C633" s="40" t="s">
        <v>969</v>
      </c>
      <c r="D633" s="40" t="s">
        <v>970</v>
      </c>
      <c r="E633" s="40" t="s">
        <v>1223</v>
      </c>
      <c r="F633" s="40" t="s">
        <v>1224</v>
      </c>
      <c r="G633" s="40" t="s">
        <v>396</v>
      </c>
      <c r="H633" s="40" t="s">
        <v>1551</v>
      </c>
      <c r="I633" s="40" t="s">
        <v>98</v>
      </c>
      <c r="J633" s="40" t="s">
        <v>497</v>
      </c>
      <c r="K633" s="40" t="s">
        <v>498</v>
      </c>
      <c r="L633" s="40" t="s">
        <v>499</v>
      </c>
      <c r="M633" s="40" t="s">
        <v>392</v>
      </c>
      <c r="N633" s="40" t="s">
        <v>98</v>
      </c>
      <c r="O633" s="40" t="s">
        <v>500</v>
      </c>
      <c r="P633" s="40" t="s">
        <v>501</v>
      </c>
      <c r="Q633" s="40" t="s">
        <v>502</v>
      </c>
      <c r="R633" s="40" t="s">
        <v>402</v>
      </c>
      <c r="S633" s="40" t="s">
        <v>403</v>
      </c>
      <c r="T633" s="40" t="s">
        <v>583</v>
      </c>
      <c r="U633" s="40" t="s">
        <v>584</v>
      </c>
    </row>
    <row r="634" spans="1:21" ht="17.149999999999999" customHeight="1" x14ac:dyDescent="0.35">
      <c r="A634" s="40" t="s">
        <v>388</v>
      </c>
      <c r="B634" s="40" t="s">
        <v>389</v>
      </c>
      <c r="C634" s="40" t="s">
        <v>969</v>
      </c>
      <c r="D634" s="40" t="s">
        <v>970</v>
      </c>
      <c r="E634" s="40" t="s">
        <v>1223</v>
      </c>
      <c r="F634" s="40" t="s">
        <v>1224</v>
      </c>
      <c r="G634" s="40" t="s">
        <v>396</v>
      </c>
      <c r="H634" s="40" t="s">
        <v>1551</v>
      </c>
      <c r="I634" s="40" t="s">
        <v>104</v>
      </c>
      <c r="J634" s="40" t="s">
        <v>510</v>
      </c>
      <c r="K634" s="40" t="s">
        <v>511</v>
      </c>
      <c r="L634" s="40" t="s">
        <v>512</v>
      </c>
      <c r="M634" s="40" t="s">
        <v>392</v>
      </c>
      <c r="N634" s="40" t="s">
        <v>104</v>
      </c>
      <c r="O634" s="40" t="s">
        <v>513</v>
      </c>
      <c r="P634" s="40" t="s">
        <v>514</v>
      </c>
      <c r="Q634" s="40" t="s">
        <v>515</v>
      </c>
      <c r="R634" s="40" t="s">
        <v>402</v>
      </c>
      <c r="S634" s="40" t="s">
        <v>403</v>
      </c>
      <c r="T634" s="40" t="s">
        <v>583</v>
      </c>
      <c r="U634" s="40" t="s">
        <v>584</v>
      </c>
    </row>
    <row r="635" spans="1:21" ht="17.149999999999999" customHeight="1" x14ac:dyDescent="0.35">
      <c r="A635" s="40" t="s">
        <v>388</v>
      </c>
      <c r="B635" s="40" t="s">
        <v>389</v>
      </c>
      <c r="C635" s="40" t="s">
        <v>969</v>
      </c>
      <c r="D635" s="40" t="s">
        <v>970</v>
      </c>
      <c r="E635" s="40" t="s">
        <v>1223</v>
      </c>
      <c r="F635" s="40" t="s">
        <v>1224</v>
      </c>
      <c r="G635" s="40" t="s">
        <v>396</v>
      </c>
      <c r="H635" s="40" t="s">
        <v>1551</v>
      </c>
      <c r="I635" s="40" t="s">
        <v>1566</v>
      </c>
      <c r="J635" s="40" t="s">
        <v>1567</v>
      </c>
      <c r="K635" s="40" t="s">
        <v>511</v>
      </c>
      <c r="L635" s="40" t="s">
        <v>512</v>
      </c>
      <c r="M635" s="40" t="s">
        <v>392</v>
      </c>
      <c r="N635" s="40" t="s">
        <v>104</v>
      </c>
      <c r="O635" s="40" t="s">
        <v>513</v>
      </c>
      <c r="P635" s="40" t="s">
        <v>514</v>
      </c>
      <c r="Q635" s="40" t="s">
        <v>515</v>
      </c>
      <c r="R635" s="40" t="s">
        <v>402</v>
      </c>
      <c r="S635" s="40" t="s">
        <v>403</v>
      </c>
      <c r="T635" s="40" t="s">
        <v>583</v>
      </c>
      <c r="U635" s="40" t="s">
        <v>584</v>
      </c>
    </row>
    <row r="636" spans="1:21" ht="17.149999999999999" customHeight="1" x14ac:dyDescent="0.35">
      <c r="A636" s="40" t="s">
        <v>388</v>
      </c>
      <c r="B636" s="40" t="s">
        <v>389</v>
      </c>
      <c r="C636" s="40" t="s">
        <v>969</v>
      </c>
      <c r="D636" s="40" t="s">
        <v>970</v>
      </c>
      <c r="E636" s="40" t="s">
        <v>1223</v>
      </c>
      <c r="F636" s="40" t="s">
        <v>1224</v>
      </c>
      <c r="G636" s="40" t="s">
        <v>396</v>
      </c>
      <c r="H636" s="40" t="s">
        <v>1551</v>
      </c>
      <c r="I636" s="40" t="s">
        <v>101</v>
      </c>
      <c r="J636" s="40" t="s">
        <v>412</v>
      </c>
      <c r="K636" s="40" t="s">
        <v>413</v>
      </c>
      <c r="L636" s="40" t="s">
        <v>414</v>
      </c>
      <c r="M636" s="40" t="s">
        <v>392</v>
      </c>
      <c r="N636" s="40" t="s">
        <v>101</v>
      </c>
      <c r="O636" s="40" t="s">
        <v>415</v>
      </c>
      <c r="P636" s="40" t="s">
        <v>416</v>
      </c>
      <c r="Q636" s="40" t="s">
        <v>417</v>
      </c>
      <c r="R636" s="40" t="s">
        <v>402</v>
      </c>
      <c r="S636" s="40" t="s">
        <v>403</v>
      </c>
      <c r="T636" s="40" t="s">
        <v>583</v>
      </c>
      <c r="U636" s="40" t="s">
        <v>584</v>
      </c>
    </row>
    <row r="637" spans="1:21" ht="17.149999999999999" customHeight="1" x14ac:dyDescent="0.35">
      <c r="A637" s="40" t="s">
        <v>388</v>
      </c>
      <c r="B637" s="40" t="s">
        <v>389</v>
      </c>
      <c r="C637" s="40" t="s">
        <v>969</v>
      </c>
      <c r="D637" s="40" t="s">
        <v>970</v>
      </c>
      <c r="E637" s="40" t="s">
        <v>1223</v>
      </c>
      <c r="F637" s="40" t="s">
        <v>1224</v>
      </c>
      <c r="G637" s="40" t="s">
        <v>396</v>
      </c>
      <c r="H637" s="40" t="s">
        <v>1551</v>
      </c>
      <c r="I637" s="40" t="s">
        <v>124</v>
      </c>
      <c r="J637" s="40" t="s">
        <v>937</v>
      </c>
      <c r="K637" s="40" t="s">
        <v>938</v>
      </c>
      <c r="L637" s="40" t="s">
        <v>939</v>
      </c>
      <c r="M637" s="40" t="s">
        <v>392</v>
      </c>
      <c r="N637" s="40" t="s">
        <v>124</v>
      </c>
      <c r="O637" s="40" t="s">
        <v>940</v>
      </c>
      <c r="P637" s="40" t="s">
        <v>941</v>
      </c>
      <c r="Q637" s="40" t="s">
        <v>942</v>
      </c>
      <c r="R637" s="40" t="s">
        <v>402</v>
      </c>
      <c r="S637" s="40" t="s">
        <v>403</v>
      </c>
      <c r="T637" s="40" t="s">
        <v>583</v>
      </c>
      <c r="U637" s="40" t="s">
        <v>584</v>
      </c>
    </row>
    <row r="638" spans="1:21" ht="17.149999999999999" customHeight="1" x14ac:dyDescent="0.35">
      <c r="A638" s="40" t="s">
        <v>388</v>
      </c>
      <c r="B638" s="40" t="s">
        <v>389</v>
      </c>
      <c r="C638" s="40" t="s">
        <v>969</v>
      </c>
      <c r="D638" s="40" t="s">
        <v>970</v>
      </c>
      <c r="E638" s="40" t="s">
        <v>1223</v>
      </c>
      <c r="F638" s="40" t="s">
        <v>1224</v>
      </c>
      <c r="G638" s="40" t="s">
        <v>396</v>
      </c>
      <c r="H638" s="40" t="s">
        <v>1551</v>
      </c>
      <c r="I638" s="40" t="s">
        <v>110</v>
      </c>
      <c r="J638" s="40" t="s">
        <v>618</v>
      </c>
      <c r="K638" s="40" t="s">
        <v>619</v>
      </c>
      <c r="L638" s="40" t="s">
        <v>620</v>
      </c>
      <c r="M638" s="40" t="s">
        <v>405</v>
      </c>
      <c r="N638" s="40" t="s">
        <v>110</v>
      </c>
      <c r="O638" s="40" t="s">
        <v>621</v>
      </c>
      <c r="P638" s="40" t="s">
        <v>622</v>
      </c>
      <c r="Q638" s="40" t="s">
        <v>623</v>
      </c>
      <c r="R638" s="40" t="s">
        <v>402</v>
      </c>
      <c r="S638" s="40" t="s">
        <v>403</v>
      </c>
      <c r="T638" s="40" t="s">
        <v>583</v>
      </c>
      <c r="U638" s="40" t="s">
        <v>584</v>
      </c>
    </row>
    <row r="639" spans="1:21" ht="17.149999999999999" customHeight="1" x14ac:dyDescent="0.35">
      <c r="A639" s="40" t="s">
        <v>388</v>
      </c>
      <c r="B639" s="40" t="s">
        <v>389</v>
      </c>
      <c r="C639" s="40" t="s">
        <v>969</v>
      </c>
      <c r="D639" s="40" t="s">
        <v>970</v>
      </c>
      <c r="E639" s="40" t="s">
        <v>1223</v>
      </c>
      <c r="F639" s="40" t="s">
        <v>1224</v>
      </c>
      <c r="G639" s="40" t="s">
        <v>396</v>
      </c>
      <c r="H639" s="40" t="s">
        <v>1551</v>
      </c>
      <c r="I639" s="40" t="s">
        <v>107</v>
      </c>
      <c r="J639" s="40" t="s">
        <v>530</v>
      </c>
      <c r="K639" s="40" t="s">
        <v>531</v>
      </c>
      <c r="L639" s="40" t="s">
        <v>532</v>
      </c>
      <c r="M639" s="40" t="s">
        <v>392</v>
      </c>
      <c r="N639" s="40" t="s">
        <v>107</v>
      </c>
      <c r="O639" s="40" t="s">
        <v>533</v>
      </c>
      <c r="P639" s="40" t="s">
        <v>534</v>
      </c>
      <c r="Q639" s="40" t="s">
        <v>535</v>
      </c>
      <c r="R639" s="40" t="s">
        <v>402</v>
      </c>
      <c r="S639" s="40" t="s">
        <v>403</v>
      </c>
      <c r="T639" s="40" t="s">
        <v>583</v>
      </c>
      <c r="U639" s="40" t="s">
        <v>584</v>
      </c>
    </row>
    <row r="640" spans="1:21" ht="17.149999999999999" customHeight="1" x14ac:dyDescent="0.35">
      <c r="A640" s="40" t="s">
        <v>388</v>
      </c>
      <c r="B640" s="40" t="s">
        <v>389</v>
      </c>
      <c r="C640" s="40" t="s">
        <v>969</v>
      </c>
      <c r="D640" s="40" t="s">
        <v>970</v>
      </c>
      <c r="E640" s="40" t="s">
        <v>1223</v>
      </c>
      <c r="F640" s="40" t="s">
        <v>1224</v>
      </c>
      <c r="G640" s="40" t="s">
        <v>418</v>
      </c>
      <c r="H640" s="40" t="s">
        <v>1552</v>
      </c>
      <c r="I640" s="40" t="s">
        <v>698</v>
      </c>
      <c r="J640" s="40" t="s">
        <v>20</v>
      </c>
      <c r="K640" s="40" t="s">
        <v>699</v>
      </c>
      <c r="L640" s="40" t="s">
        <v>700</v>
      </c>
      <c r="M640" s="40" t="s">
        <v>405</v>
      </c>
      <c r="N640" s="40" t="s">
        <v>9</v>
      </c>
      <c r="O640" s="40" t="s">
        <v>701</v>
      </c>
      <c r="P640" s="40" t="s">
        <v>702</v>
      </c>
      <c r="Q640" s="40" t="s">
        <v>703</v>
      </c>
      <c r="R640" s="40" t="s">
        <v>402</v>
      </c>
      <c r="S640" s="40" t="s">
        <v>403</v>
      </c>
      <c r="T640" s="40" t="s">
        <v>583</v>
      </c>
      <c r="U640" s="40" t="s">
        <v>584</v>
      </c>
    </row>
    <row r="641" spans="1:21" ht="17.149999999999999" customHeight="1" x14ac:dyDescent="0.35">
      <c r="A641" s="40" t="s">
        <v>388</v>
      </c>
      <c r="B641" s="40" t="s">
        <v>389</v>
      </c>
      <c r="C641" s="40" t="s">
        <v>969</v>
      </c>
      <c r="D641" s="40" t="s">
        <v>970</v>
      </c>
      <c r="E641" s="40" t="s">
        <v>1223</v>
      </c>
      <c r="F641" s="40" t="s">
        <v>1224</v>
      </c>
      <c r="G641" s="40" t="s">
        <v>418</v>
      </c>
      <c r="H641" s="40" t="s">
        <v>1552</v>
      </c>
      <c r="I641" s="40" t="s">
        <v>32</v>
      </c>
      <c r="J641" s="40" t="s">
        <v>824</v>
      </c>
      <c r="K641" s="40" t="s">
        <v>825</v>
      </c>
      <c r="L641" s="40" t="s">
        <v>826</v>
      </c>
      <c r="M641" s="40" t="s">
        <v>405</v>
      </c>
      <c r="N641" s="40" t="s">
        <v>61</v>
      </c>
      <c r="O641" s="40" t="s">
        <v>827</v>
      </c>
      <c r="P641" s="40" t="s">
        <v>828</v>
      </c>
      <c r="Q641" s="40" t="s">
        <v>829</v>
      </c>
      <c r="R641" s="40" t="s">
        <v>402</v>
      </c>
      <c r="S641" s="40" t="s">
        <v>403</v>
      </c>
      <c r="T641" s="40" t="s">
        <v>583</v>
      </c>
      <c r="U641" s="40" t="s">
        <v>584</v>
      </c>
    </row>
    <row r="642" spans="1:21" ht="17.149999999999999" customHeight="1" x14ac:dyDescent="0.35">
      <c r="A642" s="40" t="s">
        <v>388</v>
      </c>
      <c r="B642" s="40" t="s">
        <v>389</v>
      </c>
      <c r="C642" s="40" t="s">
        <v>969</v>
      </c>
      <c r="D642" s="40" t="s">
        <v>970</v>
      </c>
      <c r="E642" s="40" t="s">
        <v>1223</v>
      </c>
      <c r="F642" s="40" t="s">
        <v>1224</v>
      </c>
      <c r="G642" s="40" t="s">
        <v>418</v>
      </c>
      <c r="H642" s="40" t="s">
        <v>1552</v>
      </c>
      <c r="I642" s="40" t="s">
        <v>43</v>
      </c>
      <c r="J642" s="40" t="s">
        <v>549</v>
      </c>
      <c r="K642" s="40" t="s">
        <v>550</v>
      </c>
      <c r="L642" s="40" t="s">
        <v>551</v>
      </c>
      <c r="M642" s="40" t="s">
        <v>405</v>
      </c>
      <c r="N642" s="40" t="s">
        <v>70</v>
      </c>
      <c r="O642" s="40" t="s">
        <v>552</v>
      </c>
      <c r="P642" s="40" t="s">
        <v>553</v>
      </c>
      <c r="Q642" s="40" t="s">
        <v>554</v>
      </c>
      <c r="R642" s="40" t="s">
        <v>402</v>
      </c>
      <c r="S642" s="40" t="s">
        <v>403</v>
      </c>
      <c r="T642" s="40" t="s">
        <v>583</v>
      </c>
      <c r="U642" s="40" t="s">
        <v>584</v>
      </c>
    </row>
    <row r="643" spans="1:21" ht="17.149999999999999" customHeight="1" x14ac:dyDescent="0.35">
      <c r="A643" s="40" t="s">
        <v>388</v>
      </c>
      <c r="B643" s="40" t="s">
        <v>389</v>
      </c>
      <c r="C643" s="40" t="s">
        <v>969</v>
      </c>
      <c r="D643" s="40" t="s">
        <v>970</v>
      </c>
      <c r="E643" s="40" t="s">
        <v>1223</v>
      </c>
      <c r="F643" s="40" t="s">
        <v>1224</v>
      </c>
      <c r="G643" s="40" t="s">
        <v>418</v>
      </c>
      <c r="H643" s="40" t="s">
        <v>1552</v>
      </c>
      <c r="I643" s="40" t="s">
        <v>561</v>
      </c>
      <c r="J643" s="40" t="s">
        <v>562</v>
      </c>
      <c r="K643" s="40" t="s">
        <v>563</v>
      </c>
      <c r="L643" s="40" t="s">
        <v>564</v>
      </c>
      <c r="M643" s="40" t="s">
        <v>405</v>
      </c>
      <c r="N643" s="40" t="s">
        <v>76</v>
      </c>
      <c r="O643" s="40" t="s">
        <v>565</v>
      </c>
      <c r="P643" s="40" t="s">
        <v>566</v>
      </c>
      <c r="Q643" s="40" t="s">
        <v>567</v>
      </c>
      <c r="R643" s="40" t="s">
        <v>402</v>
      </c>
      <c r="S643" s="40" t="s">
        <v>403</v>
      </c>
      <c r="T643" s="40" t="s">
        <v>583</v>
      </c>
      <c r="U643" s="40" t="s">
        <v>584</v>
      </c>
    </row>
    <row r="644" spans="1:21" ht="17.149999999999999" customHeight="1" x14ac:dyDescent="0.35">
      <c r="A644" s="40" t="s">
        <v>388</v>
      </c>
      <c r="B644" s="40" t="s">
        <v>389</v>
      </c>
      <c r="C644" s="40" t="s">
        <v>969</v>
      </c>
      <c r="D644" s="40" t="s">
        <v>970</v>
      </c>
      <c r="E644" s="40" t="s">
        <v>1223</v>
      </c>
      <c r="F644" s="40" t="s">
        <v>1224</v>
      </c>
      <c r="G644" s="40" t="s">
        <v>418</v>
      </c>
      <c r="H644" s="40" t="s">
        <v>1552</v>
      </c>
      <c r="I644" s="40" t="s">
        <v>53</v>
      </c>
      <c r="J644" s="40" t="s">
        <v>562</v>
      </c>
      <c r="K644" s="40" t="s">
        <v>563</v>
      </c>
      <c r="L644" s="40" t="s">
        <v>564</v>
      </c>
      <c r="M644" s="40" t="s">
        <v>405</v>
      </c>
      <c r="N644" s="40" t="s">
        <v>76</v>
      </c>
      <c r="O644" s="40" t="s">
        <v>565</v>
      </c>
      <c r="P644" s="40" t="s">
        <v>566</v>
      </c>
      <c r="Q644" s="40" t="s">
        <v>567</v>
      </c>
      <c r="R644" s="40" t="s">
        <v>402</v>
      </c>
      <c r="S644" s="40" t="s">
        <v>403</v>
      </c>
      <c r="T644" s="40" t="s">
        <v>583</v>
      </c>
      <c r="U644" s="40" t="s">
        <v>584</v>
      </c>
    </row>
    <row r="645" spans="1:21" ht="17.149999999999999" customHeight="1" x14ac:dyDescent="0.35">
      <c r="A645" s="40" t="s">
        <v>388</v>
      </c>
      <c r="B645" s="40" t="s">
        <v>389</v>
      </c>
      <c r="C645" s="40" t="s">
        <v>969</v>
      </c>
      <c r="D645" s="40" t="s">
        <v>970</v>
      </c>
      <c r="E645" s="40" t="s">
        <v>1223</v>
      </c>
      <c r="F645" s="40" t="s">
        <v>1224</v>
      </c>
      <c r="G645" s="40" t="s">
        <v>425</v>
      </c>
      <c r="H645" s="40" t="s">
        <v>1553</v>
      </c>
      <c r="I645" s="40" t="s">
        <v>426</v>
      </c>
      <c r="J645" s="40" t="s">
        <v>427</v>
      </c>
      <c r="K645" s="40" t="s">
        <v>428</v>
      </c>
      <c r="L645" s="40" t="s">
        <v>429</v>
      </c>
      <c r="M645" s="40" t="s">
        <v>392</v>
      </c>
      <c r="N645" s="40" t="s">
        <v>146</v>
      </c>
      <c r="O645" s="40" t="s">
        <v>430</v>
      </c>
      <c r="P645" s="40" t="s">
        <v>431</v>
      </c>
      <c r="Q645" s="40" t="s">
        <v>432</v>
      </c>
      <c r="R645" s="40" t="s">
        <v>402</v>
      </c>
      <c r="S645" s="40" t="s">
        <v>403</v>
      </c>
      <c r="T645" s="40" t="s">
        <v>583</v>
      </c>
      <c r="U645" s="40" t="s">
        <v>584</v>
      </c>
    </row>
    <row r="646" spans="1:21" ht="17.149999999999999" customHeight="1" x14ac:dyDescent="0.35">
      <c r="A646" s="40" t="s">
        <v>388</v>
      </c>
      <c r="B646" s="40" t="s">
        <v>389</v>
      </c>
      <c r="C646" s="40" t="s">
        <v>971</v>
      </c>
      <c r="D646" s="40" t="s">
        <v>972</v>
      </c>
      <c r="E646" s="40" t="s">
        <v>1225</v>
      </c>
      <c r="F646" s="40" t="s">
        <v>1123</v>
      </c>
      <c r="G646" s="40" t="s">
        <v>396</v>
      </c>
      <c r="H646" s="40" t="s">
        <v>1551</v>
      </c>
      <c r="I646" s="40" t="s">
        <v>51</v>
      </c>
      <c r="J646" s="40" t="s">
        <v>476</v>
      </c>
      <c r="K646" s="40" t="s">
        <v>477</v>
      </c>
      <c r="L646" s="40" t="s">
        <v>408</v>
      </c>
      <c r="M646" s="40" t="s">
        <v>392</v>
      </c>
      <c r="N646" s="40" t="s">
        <v>409</v>
      </c>
      <c r="O646" s="40" t="s">
        <v>410</v>
      </c>
      <c r="P646" s="40" t="s">
        <v>478</v>
      </c>
      <c r="Q646" s="40" t="s">
        <v>479</v>
      </c>
      <c r="R646" s="40" t="s">
        <v>402</v>
      </c>
      <c r="S646" s="40" t="s">
        <v>403</v>
      </c>
      <c r="T646" s="40" t="s">
        <v>626</v>
      </c>
      <c r="U646" s="40" t="s">
        <v>627</v>
      </c>
    </row>
    <row r="647" spans="1:21" ht="17.149999999999999" customHeight="1" x14ac:dyDescent="0.35">
      <c r="A647" s="40" t="s">
        <v>388</v>
      </c>
      <c r="B647" s="40" t="s">
        <v>389</v>
      </c>
      <c r="C647" s="40" t="s">
        <v>971</v>
      </c>
      <c r="D647" s="40" t="s">
        <v>972</v>
      </c>
      <c r="E647" s="40" t="s">
        <v>1225</v>
      </c>
      <c r="F647" s="40" t="s">
        <v>1123</v>
      </c>
      <c r="G647" s="40" t="s">
        <v>396</v>
      </c>
      <c r="H647" s="40" t="s">
        <v>1551</v>
      </c>
      <c r="I647" s="40" t="s">
        <v>93</v>
      </c>
      <c r="J647" s="40" t="s">
        <v>480</v>
      </c>
      <c r="K647" s="40" t="s">
        <v>481</v>
      </c>
      <c r="L647" s="40" t="s">
        <v>482</v>
      </c>
      <c r="M647" s="40" t="s">
        <v>392</v>
      </c>
      <c r="N647" s="40" t="s">
        <v>93</v>
      </c>
      <c r="O647" s="40" t="s">
        <v>483</v>
      </c>
      <c r="P647" s="40" t="s">
        <v>484</v>
      </c>
      <c r="Q647" s="40" t="s">
        <v>485</v>
      </c>
      <c r="R647" s="40" t="s">
        <v>402</v>
      </c>
      <c r="S647" s="40" t="s">
        <v>403</v>
      </c>
      <c r="T647" s="40" t="s">
        <v>626</v>
      </c>
      <c r="U647" s="40" t="s">
        <v>627</v>
      </c>
    </row>
    <row r="648" spans="1:21" ht="17.149999999999999" customHeight="1" x14ac:dyDescent="0.35">
      <c r="A648" s="40" t="s">
        <v>388</v>
      </c>
      <c r="B648" s="40" t="s">
        <v>389</v>
      </c>
      <c r="C648" s="40" t="s">
        <v>971</v>
      </c>
      <c r="D648" s="40" t="s">
        <v>972</v>
      </c>
      <c r="E648" s="40" t="s">
        <v>1225</v>
      </c>
      <c r="F648" s="40" t="s">
        <v>1123</v>
      </c>
      <c r="G648" s="40" t="s">
        <v>396</v>
      </c>
      <c r="H648" s="40" t="s">
        <v>1551</v>
      </c>
      <c r="I648" s="40" t="s">
        <v>1565</v>
      </c>
      <c r="J648" s="40" t="s">
        <v>480</v>
      </c>
      <c r="K648" s="40" t="s">
        <v>481</v>
      </c>
      <c r="L648" s="40" t="s">
        <v>482</v>
      </c>
      <c r="M648" s="40" t="s">
        <v>392</v>
      </c>
      <c r="N648" s="40" t="s">
        <v>93</v>
      </c>
      <c r="O648" s="40" t="s">
        <v>483</v>
      </c>
      <c r="P648" s="40" t="s">
        <v>484</v>
      </c>
      <c r="Q648" s="40" t="s">
        <v>485</v>
      </c>
      <c r="R648" s="40" t="s">
        <v>402</v>
      </c>
      <c r="S648" s="40" t="s">
        <v>403</v>
      </c>
      <c r="T648" s="40" t="s">
        <v>626</v>
      </c>
      <c r="U648" s="40" t="s">
        <v>627</v>
      </c>
    </row>
    <row r="649" spans="1:21" ht="17.149999999999999" customHeight="1" x14ac:dyDescent="0.35">
      <c r="A649" s="40" t="s">
        <v>388</v>
      </c>
      <c r="B649" s="40" t="s">
        <v>389</v>
      </c>
      <c r="C649" s="40" t="s">
        <v>971</v>
      </c>
      <c r="D649" s="40" t="s">
        <v>972</v>
      </c>
      <c r="E649" s="40" t="s">
        <v>1225</v>
      </c>
      <c r="F649" s="40" t="s">
        <v>1123</v>
      </c>
      <c r="G649" s="40" t="s">
        <v>396</v>
      </c>
      <c r="H649" s="40" t="s">
        <v>1551</v>
      </c>
      <c r="I649" s="40" t="s">
        <v>131</v>
      </c>
      <c r="J649" s="40" t="s">
        <v>614</v>
      </c>
      <c r="K649" s="40" t="s">
        <v>615</v>
      </c>
      <c r="L649" s="40" t="s">
        <v>494</v>
      </c>
      <c r="M649" s="40" t="s">
        <v>392</v>
      </c>
      <c r="N649" s="40" t="s">
        <v>100</v>
      </c>
      <c r="O649" s="40" t="s">
        <v>495</v>
      </c>
      <c r="P649" s="40" t="s">
        <v>616</v>
      </c>
      <c r="Q649" s="40" t="s">
        <v>617</v>
      </c>
      <c r="R649" s="40" t="s">
        <v>402</v>
      </c>
      <c r="S649" s="40" t="s">
        <v>403</v>
      </c>
      <c r="T649" s="40" t="s">
        <v>626</v>
      </c>
      <c r="U649" s="40" t="s">
        <v>627</v>
      </c>
    </row>
    <row r="650" spans="1:21" ht="17.149999999999999" customHeight="1" x14ac:dyDescent="0.35">
      <c r="A650" s="40" t="s">
        <v>388</v>
      </c>
      <c r="B650" s="40" t="s">
        <v>389</v>
      </c>
      <c r="C650" s="40" t="s">
        <v>971</v>
      </c>
      <c r="D650" s="40" t="s">
        <v>972</v>
      </c>
      <c r="E650" s="40" t="s">
        <v>1225</v>
      </c>
      <c r="F650" s="40" t="s">
        <v>1123</v>
      </c>
      <c r="G650" s="40" t="s">
        <v>396</v>
      </c>
      <c r="H650" s="40" t="s">
        <v>1551</v>
      </c>
      <c r="I650" s="40" t="s">
        <v>98</v>
      </c>
      <c r="J650" s="40" t="s">
        <v>497</v>
      </c>
      <c r="K650" s="40" t="s">
        <v>498</v>
      </c>
      <c r="L650" s="40" t="s">
        <v>499</v>
      </c>
      <c r="M650" s="40" t="s">
        <v>392</v>
      </c>
      <c r="N650" s="40" t="s">
        <v>98</v>
      </c>
      <c r="O650" s="40" t="s">
        <v>500</v>
      </c>
      <c r="P650" s="40" t="s">
        <v>501</v>
      </c>
      <c r="Q650" s="40" t="s">
        <v>502</v>
      </c>
      <c r="R650" s="40" t="s">
        <v>402</v>
      </c>
      <c r="S650" s="40" t="s">
        <v>403</v>
      </c>
      <c r="T650" s="40" t="s">
        <v>626</v>
      </c>
      <c r="U650" s="40" t="s">
        <v>627</v>
      </c>
    </row>
    <row r="651" spans="1:21" ht="17.149999999999999" customHeight="1" x14ac:dyDescent="0.35">
      <c r="A651" s="40" t="s">
        <v>388</v>
      </c>
      <c r="B651" s="40" t="s">
        <v>389</v>
      </c>
      <c r="C651" s="40" t="s">
        <v>971</v>
      </c>
      <c r="D651" s="40" t="s">
        <v>972</v>
      </c>
      <c r="E651" s="40" t="s">
        <v>1225</v>
      </c>
      <c r="F651" s="40" t="s">
        <v>1123</v>
      </c>
      <c r="G651" s="40" t="s">
        <v>396</v>
      </c>
      <c r="H651" s="40" t="s">
        <v>1551</v>
      </c>
      <c r="I651" s="40" t="s">
        <v>503</v>
      </c>
      <c r="J651" s="40" t="s">
        <v>497</v>
      </c>
      <c r="K651" s="40" t="s">
        <v>498</v>
      </c>
      <c r="L651" s="40" t="s">
        <v>499</v>
      </c>
      <c r="M651" s="40" t="s">
        <v>395</v>
      </c>
      <c r="N651" s="40" t="s">
        <v>98</v>
      </c>
      <c r="O651" s="40" t="s">
        <v>500</v>
      </c>
      <c r="P651" s="40" t="s">
        <v>501</v>
      </c>
      <c r="Q651" s="40" t="s">
        <v>502</v>
      </c>
      <c r="R651" s="40" t="s">
        <v>402</v>
      </c>
      <c r="S651" s="40" t="s">
        <v>403</v>
      </c>
      <c r="T651" s="40" t="s">
        <v>626</v>
      </c>
      <c r="U651" s="40" t="s">
        <v>627</v>
      </c>
    </row>
    <row r="652" spans="1:21" ht="17.149999999999999" customHeight="1" x14ac:dyDescent="0.35">
      <c r="A652" s="40" t="s">
        <v>388</v>
      </c>
      <c r="B652" s="40" t="s">
        <v>389</v>
      </c>
      <c r="C652" s="40" t="s">
        <v>971</v>
      </c>
      <c r="D652" s="40" t="s">
        <v>972</v>
      </c>
      <c r="E652" s="40" t="s">
        <v>1225</v>
      </c>
      <c r="F652" s="40" t="s">
        <v>1123</v>
      </c>
      <c r="G652" s="40" t="s">
        <v>396</v>
      </c>
      <c r="H652" s="40" t="s">
        <v>1551</v>
      </c>
      <c r="I652" s="40" t="s">
        <v>112</v>
      </c>
      <c r="J652" s="40" t="s">
        <v>636</v>
      </c>
      <c r="K652" s="40" t="s">
        <v>637</v>
      </c>
      <c r="L652" s="40" t="s">
        <v>519</v>
      </c>
      <c r="M652" s="40" t="s">
        <v>392</v>
      </c>
      <c r="N652" s="40" t="s">
        <v>105</v>
      </c>
      <c r="O652" s="40" t="s">
        <v>520</v>
      </c>
      <c r="P652" s="40" t="s">
        <v>638</v>
      </c>
      <c r="Q652" s="40" t="s">
        <v>639</v>
      </c>
      <c r="R652" s="40" t="s">
        <v>402</v>
      </c>
      <c r="S652" s="40" t="s">
        <v>403</v>
      </c>
      <c r="T652" s="40" t="s">
        <v>626</v>
      </c>
      <c r="U652" s="40" t="s">
        <v>627</v>
      </c>
    </row>
    <row r="653" spans="1:21" ht="17.149999999999999" customHeight="1" x14ac:dyDescent="0.35">
      <c r="A653" s="40" t="s">
        <v>388</v>
      </c>
      <c r="B653" s="40" t="s">
        <v>389</v>
      </c>
      <c r="C653" s="40" t="s">
        <v>971</v>
      </c>
      <c r="D653" s="40" t="s">
        <v>972</v>
      </c>
      <c r="E653" s="40" t="s">
        <v>1225</v>
      </c>
      <c r="F653" s="40" t="s">
        <v>1123</v>
      </c>
      <c r="G653" s="40" t="s">
        <v>396</v>
      </c>
      <c r="H653" s="40" t="s">
        <v>1551</v>
      </c>
      <c r="I653" s="40" t="s">
        <v>536</v>
      </c>
      <c r="J653" s="40" t="s">
        <v>537</v>
      </c>
      <c r="K653" s="40" t="s">
        <v>538</v>
      </c>
      <c r="L653" s="40" t="s">
        <v>539</v>
      </c>
      <c r="M653" s="40" t="s">
        <v>392</v>
      </c>
      <c r="N653" s="40" t="s">
        <v>108</v>
      </c>
      <c r="O653" s="40" t="s">
        <v>540</v>
      </c>
      <c r="P653" s="40" t="s">
        <v>541</v>
      </c>
      <c r="Q653" s="40" t="s">
        <v>542</v>
      </c>
      <c r="R653" s="40" t="s">
        <v>402</v>
      </c>
      <c r="S653" s="40" t="s">
        <v>403</v>
      </c>
      <c r="T653" s="40" t="s">
        <v>626</v>
      </c>
      <c r="U653" s="40" t="s">
        <v>627</v>
      </c>
    </row>
    <row r="654" spans="1:21" ht="17.149999999999999" customHeight="1" x14ac:dyDescent="0.35">
      <c r="A654" s="40" t="s">
        <v>388</v>
      </c>
      <c r="B654" s="40" t="s">
        <v>389</v>
      </c>
      <c r="C654" s="40" t="s">
        <v>971</v>
      </c>
      <c r="D654" s="40" t="s">
        <v>972</v>
      </c>
      <c r="E654" s="40" t="s">
        <v>1225</v>
      </c>
      <c r="F654" s="40" t="s">
        <v>1123</v>
      </c>
      <c r="G654" s="40" t="s">
        <v>425</v>
      </c>
      <c r="H654" s="40" t="s">
        <v>1553</v>
      </c>
      <c r="I654" s="40" t="s">
        <v>426</v>
      </c>
      <c r="J654" s="40" t="s">
        <v>427</v>
      </c>
      <c r="K654" s="40" t="s">
        <v>428</v>
      </c>
      <c r="L654" s="40" t="s">
        <v>429</v>
      </c>
      <c r="M654" s="40" t="s">
        <v>392</v>
      </c>
      <c r="N654" s="40" t="s">
        <v>146</v>
      </c>
      <c r="O654" s="40" t="s">
        <v>430</v>
      </c>
      <c r="P654" s="40" t="s">
        <v>431</v>
      </c>
      <c r="Q654" s="40" t="s">
        <v>432</v>
      </c>
      <c r="R654" s="40" t="s">
        <v>402</v>
      </c>
      <c r="S654" s="40" t="s">
        <v>403</v>
      </c>
      <c r="T654" s="40" t="s">
        <v>626</v>
      </c>
      <c r="U654" s="40" t="s">
        <v>627</v>
      </c>
    </row>
    <row r="655" spans="1:21" ht="17.149999999999999" customHeight="1" x14ac:dyDescent="0.35">
      <c r="A655" s="40" t="s">
        <v>388</v>
      </c>
      <c r="B655" s="40" t="s">
        <v>389</v>
      </c>
      <c r="C655" s="40" t="s">
        <v>971</v>
      </c>
      <c r="D655" s="40" t="s">
        <v>972</v>
      </c>
      <c r="E655" s="40" t="s">
        <v>1225</v>
      </c>
      <c r="F655" s="40" t="s">
        <v>1123</v>
      </c>
      <c r="G655" s="40" t="s">
        <v>574</v>
      </c>
      <c r="H655" s="40" t="s">
        <v>1568</v>
      </c>
      <c r="I655" s="40" t="s">
        <v>35</v>
      </c>
      <c r="J655" s="40" t="s">
        <v>883</v>
      </c>
      <c r="K655" s="40" t="s">
        <v>884</v>
      </c>
      <c r="L655" s="40" t="s">
        <v>885</v>
      </c>
      <c r="M655" s="40" t="s">
        <v>392</v>
      </c>
      <c r="N655" s="40" t="s">
        <v>65</v>
      </c>
      <c r="O655" s="40" t="s">
        <v>886</v>
      </c>
      <c r="P655" s="40" t="s">
        <v>887</v>
      </c>
      <c r="Q655" s="40" t="s">
        <v>888</v>
      </c>
      <c r="R655" s="40" t="s">
        <v>402</v>
      </c>
      <c r="S655" s="40" t="s">
        <v>403</v>
      </c>
      <c r="T655" s="40" t="s">
        <v>626</v>
      </c>
      <c r="U655" s="40" t="s">
        <v>627</v>
      </c>
    </row>
    <row r="656" spans="1:21" ht="17.149999999999999" customHeight="1" x14ac:dyDescent="0.35">
      <c r="A656" s="40" t="s">
        <v>388</v>
      </c>
      <c r="B656" s="40" t="s">
        <v>389</v>
      </c>
      <c r="C656" s="40" t="s">
        <v>973</v>
      </c>
      <c r="D656" s="40" t="s">
        <v>974</v>
      </c>
      <c r="E656" s="40" t="s">
        <v>1226</v>
      </c>
      <c r="F656" s="40" t="s">
        <v>1175</v>
      </c>
      <c r="G656" s="40" t="s">
        <v>669</v>
      </c>
      <c r="H656" s="40" t="s">
        <v>1562</v>
      </c>
      <c r="I656" s="40" t="s">
        <v>670</v>
      </c>
      <c r="J656" s="40" t="s">
        <v>671</v>
      </c>
      <c r="K656" s="40" t="s">
        <v>672</v>
      </c>
      <c r="L656" s="40" t="s">
        <v>673</v>
      </c>
      <c r="M656" s="40" t="s">
        <v>395</v>
      </c>
      <c r="N656" s="40" t="s">
        <v>114</v>
      </c>
      <c r="O656" s="40" t="s">
        <v>674</v>
      </c>
      <c r="P656" s="40" t="s">
        <v>675</v>
      </c>
      <c r="Q656" s="40" t="s">
        <v>676</v>
      </c>
      <c r="R656" s="40" t="s">
        <v>402</v>
      </c>
      <c r="S656" s="40" t="s">
        <v>403</v>
      </c>
      <c r="T656" s="40" t="s">
        <v>612</v>
      </c>
      <c r="U656" s="40" t="s">
        <v>613</v>
      </c>
    </row>
    <row r="657" spans="1:21" ht="17.149999999999999" customHeight="1" x14ac:dyDescent="0.35">
      <c r="A657" s="40" t="s">
        <v>388</v>
      </c>
      <c r="B657" s="40" t="s">
        <v>389</v>
      </c>
      <c r="C657" s="40" t="s">
        <v>973</v>
      </c>
      <c r="D657" s="40" t="s">
        <v>974</v>
      </c>
      <c r="E657" s="40" t="s">
        <v>1226</v>
      </c>
      <c r="F657" s="40" t="s">
        <v>1175</v>
      </c>
      <c r="G657" s="40" t="s">
        <v>396</v>
      </c>
      <c r="H657" s="40" t="s">
        <v>1551</v>
      </c>
      <c r="I657" s="40" t="s">
        <v>1000</v>
      </c>
      <c r="J657" s="40" t="s">
        <v>24</v>
      </c>
      <c r="K657" s="40" t="s">
        <v>1001</v>
      </c>
      <c r="L657" s="40" t="s">
        <v>1002</v>
      </c>
      <c r="M657" s="40" t="s">
        <v>405</v>
      </c>
      <c r="N657" s="40" t="s">
        <v>15</v>
      </c>
      <c r="O657" s="40" t="s">
        <v>1003</v>
      </c>
      <c r="P657" s="40" t="s">
        <v>1004</v>
      </c>
      <c r="Q657" s="40" t="s">
        <v>1005</v>
      </c>
      <c r="R657" s="40" t="s">
        <v>402</v>
      </c>
      <c r="S657" s="40" t="s">
        <v>403</v>
      </c>
      <c r="T657" s="40" t="s">
        <v>612</v>
      </c>
      <c r="U657" s="40" t="s">
        <v>613</v>
      </c>
    </row>
    <row r="658" spans="1:21" ht="17.149999999999999" customHeight="1" x14ac:dyDescent="0.35">
      <c r="A658" s="40" t="s">
        <v>388</v>
      </c>
      <c r="B658" s="40" t="s">
        <v>389</v>
      </c>
      <c r="C658" s="40" t="s">
        <v>973</v>
      </c>
      <c r="D658" s="40" t="s">
        <v>974</v>
      </c>
      <c r="E658" s="40" t="s">
        <v>1226</v>
      </c>
      <c r="F658" s="40" t="s">
        <v>1175</v>
      </c>
      <c r="G658" s="40" t="s">
        <v>396</v>
      </c>
      <c r="H658" s="40" t="s">
        <v>1551</v>
      </c>
      <c r="I658" s="40" t="s">
        <v>832</v>
      </c>
      <c r="J658" s="40" t="s">
        <v>21</v>
      </c>
      <c r="K658" s="40" t="s">
        <v>833</v>
      </c>
      <c r="L658" s="40" t="s">
        <v>834</v>
      </c>
      <c r="M658" s="40" t="s">
        <v>1563</v>
      </c>
      <c r="N658" s="40" t="s">
        <v>11</v>
      </c>
      <c r="O658" s="40" t="s">
        <v>835</v>
      </c>
      <c r="P658" s="40" t="s">
        <v>836</v>
      </c>
      <c r="Q658" s="40" t="s">
        <v>837</v>
      </c>
      <c r="R658" s="40" t="s">
        <v>402</v>
      </c>
      <c r="S658" s="40" t="s">
        <v>403</v>
      </c>
      <c r="T658" s="40" t="s">
        <v>612</v>
      </c>
      <c r="U658" s="40" t="s">
        <v>613</v>
      </c>
    </row>
    <row r="659" spans="1:21" ht="17.149999999999999" customHeight="1" x14ac:dyDescent="0.35">
      <c r="A659" s="40" t="s">
        <v>388</v>
      </c>
      <c r="B659" s="40" t="s">
        <v>389</v>
      </c>
      <c r="C659" s="40" t="s">
        <v>973</v>
      </c>
      <c r="D659" s="40" t="s">
        <v>974</v>
      </c>
      <c r="E659" s="40" t="s">
        <v>1226</v>
      </c>
      <c r="F659" s="40" t="s">
        <v>1175</v>
      </c>
      <c r="G659" s="40" t="s">
        <v>396</v>
      </c>
      <c r="H659" s="40" t="s">
        <v>1551</v>
      </c>
      <c r="I659" s="40" t="s">
        <v>30</v>
      </c>
      <c r="J659" s="40" t="s">
        <v>464</v>
      </c>
      <c r="K659" s="40" t="s">
        <v>465</v>
      </c>
      <c r="L659" s="40" t="s">
        <v>466</v>
      </c>
      <c r="M659" s="40" t="s">
        <v>392</v>
      </c>
      <c r="N659" s="40" t="s">
        <v>30</v>
      </c>
      <c r="O659" s="40" t="s">
        <v>467</v>
      </c>
      <c r="P659" s="40" t="s">
        <v>468</v>
      </c>
      <c r="Q659" s="40" t="s">
        <v>469</v>
      </c>
      <c r="R659" s="40" t="s">
        <v>402</v>
      </c>
      <c r="S659" s="40" t="s">
        <v>403</v>
      </c>
      <c r="T659" s="40" t="s">
        <v>612</v>
      </c>
      <c r="U659" s="40" t="s">
        <v>613</v>
      </c>
    </row>
    <row r="660" spans="1:21" ht="17.149999999999999" customHeight="1" x14ac:dyDescent="0.35">
      <c r="A660" s="40" t="s">
        <v>388</v>
      </c>
      <c r="B660" s="40" t="s">
        <v>389</v>
      </c>
      <c r="C660" s="40" t="s">
        <v>973</v>
      </c>
      <c r="D660" s="40" t="s">
        <v>974</v>
      </c>
      <c r="E660" s="40" t="s">
        <v>1226</v>
      </c>
      <c r="F660" s="40" t="s">
        <v>1175</v>
      </c>
      <c r="G660" s="40" t="s">
        <v>396</v>
      </c>
      <c r="H660" s="40" t="s">
        <v>1551</v>
      </c>
      <c r="I660" s="40" t="s">
        <v>975</v>
      </c>
      <c r="J660" s="40" t="s">
        <v>976</v>
      </c>
      <c r="K660" s="40" t="s">
        <v>977</v>
      </c>
      <c r="L660" s="40" t="s">
        <v>978</v>
      </c>
      <c r="M660" s="40" t="s">
        <v>405</v>
      </c>
      <c r="N660" s="40" t="s">
        <v>92</v>
      </c>
      <c r="O660" s="40" t="s">
        <v>979</v>
      </c>
      <c r="P660" s="40" t="s">
        <v>980</v>
      </c>
      <c r="Q660" s="40" t="s">
        <v>981</v>
      </c>
      <c r="R660" s="40" t="s">
        <v>402</v>
      </c>
      <c r="S660" s="40" t="s">
        <v>403</v>
      </c>
      <c r="T660" s="40" t="s">
        <v>612</v>
      </c>
      <c r="U660" s="40" t="s">
        <v>613</v>
      </c>
    </row>
    <row r="661" spans="1:21" ht="17.149999999999999" customHeight="1" x14ac:dyDescent="0.35">
      <c r="A661" s="40" t="s">
        <v>388</v>
      </c>
      <c r="B661" s="40" t="s">
        <v>389</v>
      </c>
      <c r="C661" s="40" t="s">
        <v>973</v>
      </c>
      <c r="D661" s="40" t="s">
        <v>974</v>
      </c>
      <c r="E661" s="40" t="s">
        <v>1226</v>
      </c>
      <c r="F661" s="40" t="s">
        <v>1175</v>
      </c>
      <c r="G661" s="40" t="s">
        <v>396</v>
      </c>
      <c r="H661" s="40" t="s">
        <v>1551</v>
      </c>
      <c r="I661" s="40" t="s">
        <v>47</v>
      </c>
      <c r="J661" s="40" t="s">
        <v>982</v>
      </c>
      <c r="K661" s="40" t="s">
        <v>983</v>
      </c>
      <c r="L661" s="40" t="s">
        <v>984</v>
      </c>
      <c r="M661" s="40" t="s">
        <v>405</v>
      </c>
      <c r="N661" s="40" t="s">
        <v>73</v>
      </c>
      <c r="O661" s="40" t="s">
        <v>985</v>
      </c>
      <c r="P661" s="40" t="s">
        <v>986</v>
      </c>
      <c r="Q661" s="40" t="s">
        <v>987</v>
      </c>
      <c r="R661" s="40" t="s">
        <v>402</v>
      </c>
      <c r="S661" s="40" t="s">
        <v>403</v>
      </c>
      <c r="T661" s="40" t="s">
        <v>612</v>
      </c>
      <c r="U661" s="40" t="s">
        <v>613</v>
      </c>
    </row>
    <row r="662" spans="1:21" ht="17.149999999999999" customHeight="1" x14ac:dyDescent="0.35">
      <c r="A662" s="40" t="s">
        <v>388</v>
      </c>
      <c r="B662" s="40" t="s">
        <v>389</v>
      </c>
      <c r="C662" s="40" t="s">
        <v>973</v>
      </c>
      <c r="D662" s="40" t="s">
        <v>974</v>
      </c>
      <c r="E662" s="40" t="s">
        <v>1226</v>
      </c>
      <c r="F662" s="40" t="s">
        <v>1175</v>
      </c>
      <c r="G662" s="40" t="s">
        <v>396</v>
      </c>
      <c r="H662" s="40" t="s">
        <v>1551</v>
      </c>
      <c r="I662" s="40" t="s">
        <v>46</v>
      </c>
      <c r="J662" s="40" t="s">
        <v>907</v>
      </c>
      <c r="K662" s="40" t="s">
        <v>908</v>
      </c>
      <c r="L662" s="40" t="s">
        <v>909</v>
      </c>
      <c r="M662" s="40" t="s">
        <v>405</v>
      </c>
      <c r="N662" s="40" t="s">
        <v>46</v>
      </c>
      <c r="O662" s="40" t="s">
        <v>910</v>
      </c>
      <c r="P662" s="40" t="s">
        <v>911</v>
      </c>
      <c r="Q662" s="40" t="s">
        <v>912</v>
      </c>
      <c r="R662" s="40" t="s">
        <v>402</v>
      </c>
      <c r="S662" s="40" t="s">
        <v>403</v>
      </c>
      <c r="T662" s="40" t="s">
        <v>612</v>
      </c>
      <c r="U662" s="40" t="s">
        <v>613</v>
      </c>
    </row>
    <row r="663" spans="1:21" ht="17.149999999999999" customHeight="1" x14ac:dyDescent="0.35">
      <c r="A663" s="40" t="s">
        <v>388</v>
      </c>
      <c r="B663" s="40" t="s">
        <v>389</v>
      </c>
      <c r="C663" s="40" t="s">
        <v>973</v>
      </c>
      <c r="D663" s="40" t="s">
        <v>974</v>
      </c>
      <c r="E663" s="40" t="s">
        <v>1226</v>
      </c>
      <c r="F663" s="40" t="s">
        <v>1175</v>
      </c>
      <c r="G663" s="40" t="s">
        <v>396</v>
      </c>
      <c r="H663" s="40" t="s">
        <v>1551</v>
      </c>
      <c r="I663" s="40" t="s">
        <v>50</v>
      </c>
      <c r="J663" s="40" t="s">
        <v>470</v>
      </c>
      <c r="K663" s="40" t="s">
        <v>471</v>
      </c>
      <c r="L663" s="40" t="s">
        <v>472</v>
      </c>
      <c r="M663" s="40" t="s">
        <v>392</v>
      </c>
      <c r="N663" s="40" t="s">
        <v>50</v>
      </c>
      <c r="O663" s="40" t="s">
        <v>473</v>
      </c>
      <c r="P663" s="40" t="s">
        <v>474</v>
      </c>
      <c r="Q663" s="40" t="s">
        <v>475</v>
      </c>
      <c r="R663" s="40" t="s">
        <v>402</v>
      </c>
      <c r="S663" s="40" t="s">
        <v>403</v>
      </c>
      <c r="T663" s="40" t="s">
        <v>612</v>
      </c>
      <c r="U663" s="40" t="s">
        <v>613</v>
      </c>
    </row>
    <row r="664" spans="1:21" ht="17.149999999999999" customHeight="1" x14ac:dyDescent="0.35">
      <c r="A664" s="40" t="s">
        <v>388</v>
      </c>
      <c r="B664" s="40" t="s">
        <v>389</v>
      </c>
      <c r="C664" s="40" t="s">
        <v>973</v>
      </c>
      <c r="D664" s="40" t="s">
        <v>974</v>
      </c>
      <c r="E664" s="40" t="s">
        <v>1226</v>
      </c>
      <c r="F664" s="40" t="s">
        <v>1175</v>
      </c>
      <c r="G664" s="40" t="s">
        <v>396</v>
      </c>
      <c r="H664" s="40" t="s">
        <v>1551</v>
      </c>
      <c r="I664" s="40" t="s">
        <v>51</v>
      </c>
      <c r="J664" s="40" t="s">
        <v>476</v>
      </c>
      <c r="K664" s="40" t="s">
        <v>477</v>
      </c>
      <c r="L664" s="40" t="s">
        <v>408</v>
      </c>
      <c r="M664" s="40" t="s">
        <v>392</v>
      </c>
      <c r="N664" s="40" t="s">
        <v>409</v>
      </c>
      <c r="O664" s="40" t="s">
        <v>410</v>
      </c>
      <c r="P664" s="40" t="s">
        <v>478</v>
      </c>
      <c r="Q664" s="40" t="s">
        <v>479</v>
      </c>
      <c r="R664" s="40" t="s">
        <v>402</v>
      </c>
      <c r="S664" s="40" t="s">
        <v>403</v>
      </c>
      <c r="T664" s="40" t="s">
        <v>612</v>
      </c>
      <c r="U664" s="40" t="s">
        <v>613</v>
      </c>
    </row>
    <row r="665" spans="1:21" ht="17.149999999999999" customHeight="1" x14ac:dyDescent="0.35">
      <c r="A665" s="40" t="s">
        <v>388</v>
      </c>
      <c r="B665" s="40" t="s">
        <v>389</v>
      </c>
      <c r="C665" s="40" t="s">
        <v>973</v>
      </c>
      <c r="D665" s="40" t="s">
        <v>974</v>
      </c>
      <c r="E665" s="40" t="s">
        <v>1226</v>
      </c>
      <c r="F665" s="40" t="s">
        <v>1175</v>
      </c>
      <c r="G665" s="40" t="s">
        <v>396</v>
      </c>
      <c r="H665" s="40" t="s">
        <v>1551</v>
      </c>
      <c r="I665" s="40" t="s">
        <v>49</v>
      </c>
      <c r="J665" s="40" t="s">
        <v>406</v>
      </c>
      <c r="K665" s="40" t="s">
        <v>407</v>
      </c>
      <c r="L665" s="40" t="s">
        <v>408</v>
      </c>
      <c r="M665" s="40" t="s">
        <v>392</v>
      </c>
      <c r="N665" s="40" t="s">
        <v>409</v>
      </c>
      <c r="O665" s="40" t="s">
        <v>410</v>
      </c>
      <c r="P665" s="40" t="s">
        <v>74</v>
      </c>
      <c r="Q665" s="40" t="s">
        <v>411</v>
      </c>
      <c r="R665" s="40" t="s">
        <v>402</v>
      </c>
      <c r="S665" s="40" t="s">
        <v>403</v>
      </c>
      <c r="T665" s="40" t="s">
        <v>612</v>
      </c>
      <c r="U665" s="40" t="s">
        <v>613</v>
      </c>
    </row>
    <row r="666" spans="1:21" ht="17.149999999999999" customHeight="1" x14ac:dyDescent="0.35">
      <c r="A666" s="40" t="s">
        <v>388</v>
      </c>
      <c r="B666" s="40" t="s">
        <v>389</v>
      </c>
      <c r="C666" s="40" t="s">
        <v>973</v>
      </c>
      <c r="D666" s="40" t="s">
        <v>974</v>
      </c>
      <c r="E666" s="40" t="s">
        <v>1226</v>
      </c>
      <c r="F666" s="40" t="s">
        <v>1175</v>
      </c>
      <c r="G666" s="40" t="s">
        <v>396</v>
      </c>
      <c r="H666" s="40" t="s">
        <v>1551</v>
      </c>
      <c r="I666" s="40" t="s">
        <v>55</v>
      </c>
      <c r="J666" s="40" t="s">
        <v>762</v>
      </c>
      <c r="K666" s="40" t="s">
        <v>763</v>
      </c>
      <c r="L666" s="40" t="s">
        <v>764</v>
      </c>
      <c r="M666" s="40" t="s">
        <v>405</v>
      </c>
      <c r="N666" s="40" t="s">
        <v>77</v>
      </c>
      <c r="O666" s="40" t="s">
        <v>765</v>
      </c>
      <c r="P666" s="40" t="s">
        <v>766</v>
      </c>
      <c r="Q666" s="40" t="s">
        <v>767</v>
      </c>
      <c r="R666" s="40" t="s">
        <v>402</v>
      </c>
      <c r="S666" s="40" t="s">
        <v>403</v>
      </c>
      <c r="T666" s="40" t="s">
        <v>612</v>
      </c>
      <c r="U666" s="40" t="s">
        <v>613</v>
      </c>
    </row>
    <row r="667" spans="1:21" ht="17.149999999999999" customHeight="1" x14ac:dyDescent="0.35">
      <c r="A667" s="40" t="s">
        <v>388</v>
      </c>
      <c r="B667" s="40" t="s">
        <v>389</v>
      </c>
      <c r="C667" s="40" t="s">
        <v>973</v>
      </c>
      <c r="D667" s="40" t="s">
        <v>974</v>
      </c>
      <c r="E667" s="40" t="s">
        <v>1226</v>
      </c>
      <c r="F667" s="40" t="s">
        <v>1175</v>
      </c>
      <c r="G667" s="40" t="s">
        <v>396</v>
      </c>
      <c r="H667" s="40" t="s">
        <v>1551</v>
      </c>
      <c r="I667" s="40" t="s">
        <v>56</v>
      </c>
      <c r="J667" s="40" t="s">
        <v>786</v>
      </c>
      <c r="K667" s="40" t="s">
        <v>787</v>
      </c>
      <c r="L667" s="40" t="s">
        <v>788</v>
      </c>
      <c r="M667" s="40" t="s">
        <v>392</v>
      </c>
      <c r="N667" s="40" t="s">
        <v>78</v>
      </c>
      <c r="O667" s="40" t="s">
        <v>789</v>
      </c>
      <c r="P667" s="40" t="s">
        <v>790</v>
      </c>
      <c r="Q667" s="40" t="s">
        <v>791</v>
      </c>
      <c r="R667" s="40" t="s">
        <v>402</v>
      </c>
      <c r="S667" s="40" t="s">
        <v>403</v>
      </c>
      <c r="T667" s="40" t="s">
        <v>612</v>
      </c>
      <c r="U667" s="40" t="s">
        <v>613</v>
      </c>
    </row>
    <row r="668" spans="1:21" ht="17.149999999999999" customHeight="1" x14ac:dyDescent="0.35">
      <c r="A668" s="40" t="s">
        <v>388</v>
      </c>
      <c r="B668" s="40" t="s">
        <v>389</v>
      </c>
      <c r="C668" s="40" t="s">
        <v>973</v>
      </c>
      <c r="D668" s="40" t="s">
        <v>974</v>
      </c>
      <c r="E668" s="40" t="s">
        <v>1226</v>
      </c>
      <c r="F668" s="40" t="s">
        <v>1175</v>
      </c>
      <c r="G668" s="40" t="s">
        <v>396</v>
      </c>
      <c r="H668" s="40" t="s">
        <v>1551</v>
      </c>
      <c r="I668" s="40" t="s">
        <v>93</v>
      </c>
      <c r="J668" s="40" t="s">
        <v>480</v>
      </c>
      <c r="K668" s="40" t="s">
        <v>481</v>
      </c>
      <c r="L668" s="40" t="s">
        <v>482</v>
      </c>
      <c r="M668" s="40" t="s">
        <v>392</v>
      </c>
      <c r="N668" s="40" t="s">
        <v>93</v>
      </c>
      <c r="O668" s="40" t="s">
        <v>483</v>
      </c>
      <c r="P668" s="40" t="s">
        <v>484</v>
      </c>
      <c r="Q668" s="40" t="s">
        <v>485</v>
      </c>
      <c r="R668" s="40" t="s">
        <v>402</v>
      </c>
      <c r="S668" s="40" t="s">
        <v>403</v>
      </c>
      <c r="T668" s="40" t="s">
        <v>612</v>
      </c>
      <c r="U668" s="40" t="s">
        <v>613</v>
      </c>
    </row>
    <row r="669" spans="1:21" ht="17.149999999999999" customHeight="1" x14ac:dyDescent="0.35">
      <c r="A669" s="40" t="s">
        <v>388</v>
      </c>
      <c r="B669" s="40" t="s">
        <v>389</v>
      </c>
      <c r="C669" s="40" t="s">
        <v>973</v>
      </c>
      <c r="D669" s="40" t="s">
        <v>974</v>
      </c>
      <c r="E669" s="40" t="s">
        <v>1226</v>
      </c>
      <c r="F669" s="40" t="s">
        <v>1175</v>
      </c>
      <c r="G669" s="40" t="s">
        <v>396</v>
      </c>
      <c r="H669" s="40" t="s">
        <v>1551</v>
      </c>
      <c r="I669" s="40" t="s">
        <v>1565</v>
      </c>
      <c r="J669" s="40" t="s">
        <v>480</v>
      </c>
      <c r="K669" s="40" t="s">
        <v>481</v>
      </c>
      <c r="L669" s="40" t="s">
        <v>482</v>
      </c>
      <c r="M669" s="40" t="s">
        <v>392</v>
      </c>
      <c r="N669" s="40" t="s">
        <v>93</v>
      </c>
      <c r="O669" s="40" t="s">
        <v>483</v>
      </c>
      <c r="P669" s="40" t="s">
        <v>484</v>
      </c>
      <c r="Q669" s="40" t="s">
        <v>485</v>
      </c>
      <c r="R669" s="40" t="s">
        <v>402</v>
      </c>
      <c r="S669" s="40" t="s">
        <v>403</v>
      </c>
      <c r="T669" s="40" t="s">
        <v>612</v>
      </c>
      <c r="U669" s="40" t="s">
        <v>613</v>
      </c>
    </row>
    <row r="670" spans="1:21" ht="17.149999999999999" customHeight="1" x14ac:dyDescent="0.35">
      <c r="A670" s="40" t="s">
        <v>388</v>
      </c>
      <c r="B670" s="40" t="s">
        <v>389</v>
      </c>
      <c r="C670" s="40" t="s">
        <v>973</v>
      </c>
      <c r="D670" s="40" t="s">
        <v>974</v>
      </c>
      <c r="E670" s="40" t="s">
        <v>1226</v>
      </c>
      <c r="F670" s="40" t="s">
        <v>1175</v>
      </c>
      <c r="G670" s="40" t="s">
        <v>396</v>
      </c>
      <c r="H670" s="40" t="s">
        <v>1551</v>
      </c>
      <c r="I670" s="40" t="s">
        <v>131</v>
      </c>
      <c r="J670" s="40" t="s">
        <v>614</v>
      </c>
      <c r="K670" s="40" t="s">
        <v>615</v>
      </c>
      <c r="L670" s="40" t="s">
        <v>494</v>
      </c>
      <c r="M670" s="40" t="s">
        <v>392</v>
      </c>
      <c r="N670" s="40" t="s">
        <v>100</v>
      </c>
      <c r="O670" s="40" t="s">
        <v>495</v>
      </c>
      <c r="P670" s="40" t="s">
        <v>616</v>
      </c>
      <c r="Q670" s="40" t="s">
        <v>617</v>
      </c>
      <c r="R670" s="40" t="s">
        <v>402</v>
      </c>
      <c r="S670" s="40" t="s">
        <v>403</v>
      </c>
      <c r="T670" s="40" t="s">
        <v>612</v>
      </c>
      <c r="U670" s="40" t="s">
        <v>613</v>
      </c>
    </row>
    <row r="671" spans="1:21" ht="17.149999999999999" customHeight="1" x14ac:dyDescent="0.35">
      <c r="A671" s="40" t="s">
        <v>388</v>
      </c>
      <c r="B671" s="40" t="s">
        <v>389</v>
      </c>
      <c r="C671" s="40" t="s">
        <v>973</v>
      </c>
      <c r="D671" s="40" t="s">
        <v>974</v>
      </c>
      <c r="E671" s="40" t="s">
        <v>1226</v>
      </c>
      <c r="F671" s="40" t="s">
        <v>1175</v>
      </c>
      <c r="G671" s="40" t="s">
        <v>396</v>
      </c>
      <c r="H671" s="40" t="s">
        <v>1551</v>
      </c>
      <c r="I671" s="40" t="s">
        <v>129</v>
      </c>
      <c r="J671" s="40" t="s">
        <v>492</v>
      </c>
      <c r="K671" s="40" t="s">
        <v>493</v>
      </c>
      <c r="L671" s="40" t="s">
        <v>494</v>
      </c>
      <c r="M671" s="40" t="s">
        <v>392</v>
      </c>
      <c r="N671" s="40" t="s">
        <v>100</v>
      </c>
      <c r="O671" s="40" t="s">
        <v>495</v>
      </c>
      <c r="P671" s="40" t="s">
        <v>97</v>
      </c>
      <c r="Q671" s="40" t="s">
        <v>496</v>
      </c>
      <c r="R671" s="40" t="s">
        <v>402</v>
      </c>
      <c r="S671" s="40" t="s">
        <v>403</v>
      </c>
      <c r="T671" s="40" t="s">
        <v>612</v>
      </c>
      <c r="U671" s="40" t="s">
        <v>613</v>
      </c>
    </row>
    <row r="672" spans="1:21" ht="17.149999999999999" customHeight="1" x14ac:dyDescent="0.35">
      <c r="A672" s="40" t="s">
        <v>388</v>
      </c>
      <c r="B672" s="40" t="s">
        <v>389</v>
      </c>
      <c r="C672" s="40" t="s">
        <v>973</v>
      </c>
      <c r="D672" s="40" t="s">
        <v>974</v>
      </c>
      <c r="E672" s="40" t="s">
        <v>1226</v>
      </c>
      <c r="F672" s="40" t="s">
        <v>1175</v>
      </c>
      <c r="G672" s="40" t="s">
        <v>396</v>
      </c>
      <c r="H672" s="40" t="s">
        <v>1551</v>
      </c>
      <c r="I672" s="40" t="s">
        <v>98</v>
      </c>
      <c r="J672" s="40" t="s">
        <v>497</v>
      </c>
      <c r="K672" s="40" t="s">
        <v>498</v>
      </c>
      <c r="L672" s="40" t="s">
        <v>499</v>
      </c>
      <c r="M672" s="40" t="s">
        <v>392</v>
      </c>
      <c r="N672" s="40" t="s">
        <v>98</v>
      </c>
      <c r="O672" s="40" t="s">
        <v>500</v>
      </c>
      <c r="P672" s="40" t="s">
        <v>501</v>
      </c>
      <c r="Q672" s="40" t="s">
        <v>502</v>
      </c>
      <c r="R672" s="40" t="s">
        <v>402</v>
      </c>
      <c r="S672" s="40" t="s">
        <v>403</v>
      </c>
      <c r="T672" s="40" t="s">
        <v>612</v>
      </c>
      <c r="U672" s="40" t="s">
        <v>613</v>
      </c>
    </row>
    <row r="673" spans="1:21" ht="17.149999999999999" customHeight="1" x14ac:dyDescent="0.35">
      <c r="A673" s="40" t="s">
        <v>388</v>
      </c>
      <c r="B673" s="40" t="s">
        <v>389</v>
      </c>
      <c r="C673" s="40" t="s">
        <v>973</v>
      </c>
      <c r="D673" s="40" t="s">
        <v>974</v>
      </c>
      <c r="E673" s="40" t="s">
        <v>1226</v>
      </c>
      <c r="F673" s="40" t="s">
        <v>1175</v>
      </c>
      <c r="G673" s="40" t="s">
        <v>396</v>
      </c>
      <c r="H673" s="40" t="s">
        <v>1551</v>
      </c>
      <c r="I673" s="40" t="s">
        <v>503</v>
      </c>
      <c r="J673" s="40" t="s">
        <v>497</v>
      </c>
      <c r="K673" s="40" t="s">
        <v>498</v>
      </c>
      <c r="L673" s="40" t="s">
        <v>499</v>
      </c>
      <c r="M673" s="40" t="s">
        <v>395</v>
      </c>
      <c r="N673" s="40" t="s">
        <v>98</v>
      </c>
      <c r="O673" s="40" t="s">
        <v>500</v>
      </c>
      <c r="P673" s="40" t="s">
        <v>501</v>
      </c>
      <c r="Q673" s="40" t="s">
        <v>502</v>
      </c>
      <c r="R673" s="40" t="s">
        <v>402</v>
      </c>
      <c r="S673" s="40" t="s">
        <v>403</v>
      </c>
      <c r="T673" s="40" t="s">
        <v>612</v>
      </c>
      <c r="U673" s="40" t="s">
        <v>613</v>
      </c>
    </row>
    <row r="674" spans="1:21" ht="17.149999999999999" customHeight="1" x14ac:dyDescent="0.35">
      <c r="A674" s="40" t="s">
        <v>388</v>
      </c>
      <c r="B674" s="40" t="s">
        <v>389</v>
      </c>
      <c r="C674" s="40" t="s">
        <v>973</v>
      </c>
      <c r="D674" s="40" t="s">
        <v>974</v>
      </c>
      <c r="E674" s="40" t="s">
        <v>1226</v>
      </c>
      <c r="F674" s="40" t="s">
        <v>1175</v>
      </c>
      <c r="G674" s="40" t="s">
        <v>396</v>
      </c>
      <c r="H674" s="40" t="s">
        <v>1551</v>
      </c>
      <c r="I674" s="40" t="s">
        <v>130</v>
      </c>
      <c r="J674" s="40" t="s">
        <v>504</v>
      </c>
      <c r="K674" s="40" t="s">
        <v>505</v>
      </c>
      <c r="L674" s="40" t="s">
        <v>506</v>
      </c>
      <c r="M674" s="40" t="s">
        <v>392</v>
      </c>
      <c r="N674" s="40" t="s">
        <v>99</v>
      </c>
      <c r="O674" s="40" t="s">
        <v>507</v>
      </c>
      <c r="P674" s="40" t="s">
        <v>508</v>
      </c>
      <c r="Q674" s="40" t="s">
        <v>509</v>
      </c>
      <c r="R674" s="40" t="s">
        <v>402</v>
      </c>
      <c r="S674" s="40" t="s">
        <v>403</v>
      </c>
      <c r="T674" s="40" t="s">
        <v>612</v>
      </c>
      <c r="U674" s="40" t="s">
        <v>613</v>
      </c>
    </row>
    <row r="675" spans="1:21" ht="17.149999999999999" customHeight="1" x14ac:dyDescent="0.35">
      <c r="A675" s="40" t="s">
        <v>388</v>
      </c>
      <c r="B675" s="40" t="s">
        <v>389</v>
      </c>
      <c r="C675" s="40" t="s">
        <v>973</v>
      </c>
      <c r="D675" s="40" t="s">
        <v>974</v>
      </c>
      <c r="E675" s="40" t="s">
        <v>1226</v>
      </c>
      <c r="F675" s="40" t="s">
        <v>1175</v>
      </c>
      <c r="G675" s="40" t="s">
        <v>396</v>
      </c>
      <c r="H675" s="40" t="s">
        <v>1551</v>
      </c>
      <c r="I675" s="40" t="s">
        <v>104</v>
      </c>
      <c r="J675" s="40" t="s">
        <v>510</v>
      </c>
      <c r="K675" s="40" t="s">
        <v>511</v>
      </c>
      <c r="L675" s="40" t="s">
        <v>512</v>
      </c>
      <c r="M675" s="40" t="s">
        <v>392</v>
      </c>
      <c r="N675" s="40" t="s">
        <v>104</v>
      </c>
      <c r="O675" s="40" t="s">
        <v>513</v>
      </c>
      <c r="P675" s="40" t="s">
        <v>514</v>
      </c>
      <c r="Q675" s="40" t="s">
        <v>515</v>
      </c>
      <c r="R675" s="40" t="s">
        <v>402</v>
      </c>
      <c r="S675" s="40" t="s">
        <v>403</v>
      </c>
      <c r="T675" s="40" t="s">
        <v>612</v>
      </c>
      <c r="U675" s="40" t="s">
        <v>613</v>
      </c>
    </row>
    <row r="676" spans="1:21" ht="17.149999999999999" customHeight="1" x14ac:dyDescent="0.35">
      <c r="A676" s="40" t="s">
        <v>388</v>
      </c>
      <c r="B676" s="40" t="s">
        <v>389</v>
      </c>
      <c r="C676" s="40" t="s">
        <v>973</v>
      </c>
      <c r="D676" s="40" t="s">
        <v>974</v>
      </c>
      <c r="E676" s="40" t="s">
        <v>1226</v>
      </c>
      <c r="F676" s="40" t="s">
        <v>1175</v>
      </c>
      <c r="G676" s="40" t="s">
        <v>396</v>
      </c>
      <c r="H676" s="40" t="s">
        <v>1551</v>
      </c>
      <c r="I676" s="40" t="s">
        <v>1566</v>
      </c>
      <c r="J676" s="40" t="s">
        <v>1567</v>
      </c>
      <c r="K676" s="40" t="s">
        <v>511</v>
      </c>
      <c r="L676" s="40" t="s">
        <v>512</v>
      </c>
      <c r="M676" s="40" t="s">
        <v>392</v>
      </c>
      <c r="N676" s="40" t="s">
        <v>104</v>
      </c>
      <c r="O676" s="40" t="s">
        <v>513</v>
      </c>
      <c r="P676" s="40" t="s">
        <v>514</v>
      </c>
      <c r="Q676" s="40" t="s">
        <v>515</v>
      </c>
      <c r="R676" s="40" t="s">
        <v>402</v>
      </c>
      <c r="S676" s="40" t="s">
        <v>403</v>
      </c>
      <c r="T676" s="40" t="s">
        <v>612</v>
      </c>
      <c r="U676" s="40" t="s">
        <v>613</v>
      </c>
    </row>
    <row r="677" spans="1:21" ht="17.149999999999999" customHeight="1" x14ac:dyDescent="0.35">
      <c r="A677" s="40" t="s">
        <v>388</v>
      </c>
      <c r="B677" s="40" t="s">
        <v>389</v>
      </c>
      <c r="C677" s="40" t="s">
        <v>973</v>
      </c>
      <c r="D677" s="40" t="s">
        <v>974</v>
      </c>
      <c r="E677" s="40" t="s">
        <v>1226</v>
      </c>
      <c r="F677" s="40" t="s">
        <v>1175</v>
      </c>
      <c r="G677" s="40" t="s">
        <v>396</v>
      </c>
      <c r="H677" s="40" t="s">
        <v>1551</v>
      </c>
      <c r="I677" s="40" t="s">
        <v>446</v>
      </c>
      <c r="J677" s="40" t="s">
        <v>447</v>
      </c>
      <c r="K677" s="40" t="s">
        <v>448</v>
      </c>
      <c r="L677" s="40" t="s">
        <v>449</v>
      </c>
      <c r="M677" s="40" t="s">
        <v>405</v>
      </c>
      <c r="N677" s="40" t="s">
        <v>102</v>
      </c>
      <c r="O677" s="40" t="s">
        <v>450</v>
      </c>
      <c r="P677" s="40" t="s">
        <v>451</v>
      </c>
      <c r="Q677" s="40" t="s">
        <v>452</v>
      </c>
      <c r="R677" s="40" t="s">
        <v>402</v>
      </c>
      <c r="S677" s="40" t="s">
        <v>403</v>
      </c>
      <c r="T677" s="40" t="s">
        <v>612</v>
      </c>
      <c r="U677" s="40" t="s">
        <v>613</v>
      </c>
    </row>
    <row r="678" spans="1:21" ht="17.149999999999999" customHeight="1" x14ac:dyDescent="0.35">
      <c r="A678" s="40" t="s">
        <v>388</v>
      </c>
      <c r="B678" s="40" t="s">
        <v>389</v>
      </c>
      <c r="C678" s="40" t="s">
        <v>973</v>
      </c>
      <c r="D678" s="40" t="s">
        <v>974</v>
      </c>
      <c r="E678" s="40" t="s">
        <v>1226</v>
      </c>
      <c r="F678" s="40" t="s">
        <v>1175</v>
      </c>
      <c r="G678" s="40" t="s">
        <v>396</v>
      </c>
      <c r="H678" s="40" t="s">
        <v>1551</v>
      </c>
      <c r="I678" s="40" t="s">
        <v>516</v>
      </c>
      <c r="J678" s="40" t="s">
        <v>517</v>
      </c>
      <c r="K678" s="40" t="s">
        <v>518</v>
      </c>
      <c r="L678" s="40" t="s">
        <v>519</v>
      </c>
      <c r="M678" s="40" t="s">
        <v>392</v>
      </c>
      <c r="N678" s="40" t="s">
        <v>105</v>
      </c>
      <c r="O678" s="40" t="s">
        <v>520</v>
      </c>
      <c r="P678" s="40" t="s">
        <v>521</v>
      </c>
      <c r="Q678" s="40" t="s">
        <v>522</v>
      </c>
      <c r="R678" s="40" t="s">
        <v>402</v>
      </c>
      <c r="S678" s="40" t="s">
        <v>403</v>
      </c>
      <c r="T678" s="40" t="s">
        <v>612</v>
      </c>
      <c r="U678" s="40" t="s">
        <v>613</v>
      </c>
    </row>
    <row r="679" spans="1:21" ht="17.149999999999999" customHeight="1" x14ac:dyDescent="0.35">
      <c r="A679" s="40" t="s">
        <v>388</v>
      </c>
      <c r="B679" s="40" t="s">
        <v>389</v>
      </c>
      <c r="C679" s="40" t="s">
        <v>973</v>
      </c>
      <c r="D679" s="40" t="s">
        <v>974</v>
      </c>
      <c r="E679" s="40" t="s">
        <v>1226</v>
      </c>
      <c r="F679" s="40" t="s">
        <v>1175</v>
      </c>
      <c r="G679" s="40" t="s">
        <v>396</v>
      </c>
      <c r="H679" s="40" t="s">
        <v>1551</v>
      </c>
      <c r="I679" s="40" t="s">
        <v>592</v>
      </c>
      <c r="J679" s="40" t="s">
        <v>593</v>
      </c>
      <c r="K679" s="40" t="s">
        <v>594</v>
      </c>
      <c r="L679" s="40" t="s">
        <v>456</v>
      </c>
      <c r="M679" s="40" t="s">
        <v>405</v>
      </c>
      <c r="N679" s="40" t="s">
        <v>103</v>
      </c>
      <c r="O679" s="40" t="s">
        <v>457</v>
      </c>
      <c r="P679" s="40" t="s">
        <v>109</v>
      </c>
      <c r="Q679" s="40" t="s">
        <v>595</v>
      </c>
      <c r="R679" s="40" t="s">
        <v>402</v>
      </c>
      <c r="S679" s="40" t="s">
        <v>403</v>
      </c>
      <c r="T679" s="40" t="s">
        <v>612</v>
      </c>
      <c r="U679" s="40" t="s">
        <v>613</v>
      </c>
    </row>
    <row r="680" spans="1:21" ht="17.149999999999999" customHeight="1" x14ac:dyDescent="0.35">
      <c r="A680" s="40" t="s">
        <v>388</v>
      </c>
      <c r="B680" s="40" t="s">
        <v>389</v>
      </c>
      <c r="C680" s="40" t="s">
        <v>973</v>
      </c>
      <c r="D680" s="40" t="s">
        <v>974</v>
      </c>
      <c r="E680" s="40" t="s">
        <v>1226</v>
      </c>
      <c r="F680" s="40" t="s">
        <v>1175</v>
      </c>
      <c r="G680" s="40" t="s">
        <v>396</v>
      </c>
      <c r="H680" s="40" t="s">
        <v>1551</v>
      </c>
      <c r="I680" s="40" t="s">
        <v>110</v>
      </c>
      <c r="J680" s="40" t="s">
        <v>618</v>
      </c>
      <c r="K680" s="40" t="s">
        <v>619</v>
      </c>
      <c r="L680" s="40" t="s">
        <v>620</v>
      </c>
      <c r="M680" s="40" t="s">
        <v>405</v>
      </c>
      <c r="N680" s="40" t="s">
        <v>110</v>
      </c>
      <c r="O680" s="40" t="s">
        <v>621</v>
      </c>
      <c r="P680" s="40" t="s">
        <v>622</v>
      </c>
      <c r="Q680" s="40" t="s">
        <v>623</v>
      </c>
      <c r="R680" s="40" t="s">
        <v>402</v>
      </c>
      <c r="S680" s="40" t="s">
        <v>403</v>
      </c>
      <c r="T680" s="40" t="s">
        <v>612</v>
      </c>
      <c r="U680" s="40" t="s">
        <v>613</v>
      </c>
    </row>
    <row r="681" spans="1:21" ht="17.149999999999999" customHeight="1" x14ac:dyDescent="0.35">
      <c r="A681" s="40" t="s">
        <v>388</v>
      </c>
      <c r="B681" s="40" t="s">
        <v>389</v>
      </c>
      <c r="C681" s="40" t="s">
        <v>973</v>
      </c>
      <c r="D681" s="40" t="s">
        <v>974</v>
      </c>
      <c r="E681" s="40" t="s">
        <v>1226</v>
      </c>
      <c r="F681" s="40" t="s">
        <v>1175</v>
      </c>
      <c r="G681" s="40" t="s">
        <v>396</v>
      </c>
      <c r="H681" s="40" t="s">
        <v>1551</v>
      </c>
      <c r="I681" s="40" t="s">
        <v>107</v>
      </c>
      <c r="J681" s="40" t="s">
        <v>530</v>
      </c>
      <c r="K681" s="40" t="s">
        <v>531</v>
      </c>
      <c r="L681" s="40" t="s">
        <v>532</v>
      </c>
      <c r="M681" s="40" t="s">
        <v>392</v>
      </c>
      <c r="N681" s="40" t="s">
        <v>107</v>
      </c>
      <c r="O681" s="40" t="s">
        <v>533</v>
      </c>
      <c r="P681" s="40" t="s">
        <v>534</v>
      </c>
      <c r="Q681" s="40" t="s">
        <v>535</v>
      </c>
      <c r="R681" s="40" t="s">
        <v>402</v>
      </c>
      <c r="S681" s="40" t="s">
        <v>403</v>
      </c>
      <c r="T681" s="40" t="s">
        <v>612</v>
      </c>
      <c r="U681" s="40" t="s">
        <v>613</v>
      </c>
    </row>
    <row r="682" spans="1:21" ht="17.149999999999999" customHeight="1" x14ac:dyDescent="0.35">
      <c r="A682" s="40" t="s">
        <v>388</v>
      </c>
      <c r="B682" s="40" t="s">
        <v>389</v>
      </c>
      <c r="C682" s="40" t="s">
        <v>973</v>
      </c>
      <c r="D682" s="40" t="s">
        <v>974</v>
      </c>
      <c r="E682" s="40" t="s">
        <v>1226</v>
      </c>
      <c r="F682" s="40" t="s">
        <v>1175</v>
      </c>
      <c r="G682" s="40" t="s">
        <v>418</v>
      </c>
      <c r="H682" s="40" t="s">
        <v>1552</v>
      </c>
      <c r="I682" s="40" t="s">
        <v>543</v>
      </c>
      <c r="J682" s="40" t="s">
        <v>18</v>
      </c>
      <c r="K682" s="40" t="s">
        <v>544</v>
      </c>
      <c r="L682" s="40" t="s">
        <v>545</v>
      </c>
      <c r="M682" s="40" t="s">
        <v>405</v>
      </c>
      <c r="N682" s="40" t="s">
        <v>7</v>
      </c>
      <c r="O682" s="40" t="s">
        <v>546</v>
      </c>
      <c r="P682" s="40" t="s">
        <v>547</v>
      </c>
      <c r="Q682" s="40" t="s">
        <v>548</v>
      </c>
      <c r="R682" s="40" t="s">
        <v>402</v>
      </c>
      <c r="S682" s="40" t="s">
        <v>403</v>
      </c>
      <c r="T682" s="40" t="s">
        <v>612</v>
      </c>
      <c r="U682" s="40" t="s">
        <v>613</v>
      </c>
    </row>
    <row r="683" spans="1:21" ht="17.149999999999999" customHeight="1" x14ac:dyDescent="0.35">
      <c r="A683" s="40" t="s">
        <v>388</v>
      </c>
      <c r="B683" s="40" t="s">
        <v>389</v>
      </c>
      <c r="C683" s="40" t="s">
        <v>973</v>
      </c>
      <c r="D683" s="40" t="s">
        <v>974</v>
      </c>
      <c r="E683" s="40" t="s">
        <v>1226</v>
      </c>
      <c r="F683" s="40" t="s">
        <v>1175</v>
      </c>
      <c r="G683" s="40" t="s">
        <v>418</v>
      </c>
      <c r="H683" s="40" t="s">
        <v>1552</v>
      </c>
      <c r="I683" s="40" t="s">
        <v>32</v>
      </c>
      <c r="J683" s="40" t="s">
        <v>824</v>
      </c>
      <c r="K683" s="40" t="s">
        <v>825</v>
      </c>
      <c r="L683" s="40" t="s">
        <v>826</v>
      </c>
      <c r="M683" s="40" t="s">
        <v>405</v>
      </c>
      <c r="N683" s="40" t="s">
        <v>61</v>
      </c>
      <c r="O683" s="40" t="s">
        <v>827</v>
      </c>
      <c r="P683" s="40" t="s">
        <v>828</v>
      </c>
      <c r="Q683" s="40" t="s">
        <v>829</v>
      </c>
      <c r="R683" s="40" t="s">
        <v>402</v>
      </c>
      <c r="S683" s="40" t="s">
        <v>403</v>
      </c>
      <c r="T683" s="40" t="s">
        <v>612</v>
      </c>
      <c r="U683" s="40" t="s">
        <v>613</v>
      </c>
    </row>
    <row r="684" spans="1:21" ht="17.149999999999999" customHeight="1" x14ac:dyDescent="0.35">
      <c r="A684" s="40" t="s">
        <v>388</v>
      </c>
      <c r="B684" s="40" t="s">
        <v>389</v>
      </c>
      <c r="C684" s="40" t="s">
        <v>973</v>
      </c>
      <c r="D684" s="40" t="s">
        <v>974</v>
      </c>
      <c r="E684" s="40" t="s">
        <v>1226</v>
      </c>
      <c r="F684" s="40" t="s">
        <v>1175</v>
      </c>
      <c r="G684" s="40" t="s">
        <v>418</v>
      </c>
      <c r="H684" s="40" t="s">
        <v>1552</v>
      </c>
      <c r="I684" s="40" t="s">
        <v>33</v>
      </c>
      <c r="J684" s="40" t="s">
        <v>640</v>
      </c>
      <c r="K684" s="40" t="s">
        <v>641</v>
      </c>
      <c r="L684" s="40" t="s">
        <v>642</v>
      </c>
      <c r="M684" s="40" t="s">
        <v>405</v>
      </c>
      <c r="N684" s="40" t="s">
        <v>62</v>
      </c>
      <c r="O684" s="40" t="s">
        <v>643</v>
      </c>
      <c r="P684" s="40" t="s">
        <v>644</v>
      </c>
      <c r="Q684" s="40" t="s">
        <v>645</v>
      </c>
      <c r="R684" s="40" t="s">
        <v>402</v>
      </c>
      <c r="S684" s="40" t="s">
        <v>403</v>
      </c>
      <c r="T684" s="40" t="s">
        <v>612</v>
      </c>
      <c r="U684" s="40" t="s">
        <v>613</v>
      </c>
    </row>
    <row r="685" spans="1:21" ht="17.149999999999999" customHeight="1" x14ac:dyDescent="0.35">
      <c r="A685" s="40" t="s">
        <v>388</v>
      </c>
      <c r="B685" s="40" t="s">
        <v>389</v>
      </c>
      <c r="C685" s="40" t="s">
        <v>973</v>
      </c>
      <c r="D685" s="40" t="s">
        <v>974</v>
      </c>
      <c r="E685" s="40" t="s">
        <v>1226</v>
      </c>
      <c r="F685" s="40" t="s">
        <v>1175</v>
      </c>
      <c r="G685" s="40" t="s">
        <v>418</v>
      </c>
      <c r="H685" s="40" t="s">
        <v>1552</v>
      </c>
      <c r="I685" s="40" t="s">
        <v>39</v>
      </c>
      <c r="J685" s="40" t="s">
        <v>712</v>
      </c>
      <c r="K685" s="40" t="s">
        <v>713</v>
      </c>
      <c r="L685" s="40" t="s">
        <v>714</v>
      </c>
      <c r="M685" s="40" t="s">
        <v>405</v>
      </c>
      <c r="N685" s="40" t="s">
        <v>68</v>
      </c>
      <c r="O685" s="40" t="s">
        <v>715</v>
      </c>
      <c r="P685" s="40" t="s">
        <v>716</v>
      </c>
      <c r="Q685" s="40" t="s">
        <v>717</v>
      </c>
      <c r="R685" s="40" t="s">
        <v>402</v>
      </c>
      <c r="S685" s="40" t="s">
        <v>403</v>
      </c>
      <c r="T685" s="40" t="s">
        <v>612</v>
      </c>
      <c r="U685" s="40" t="s">
        <v>613</v>
      </c>
    </row>
    <row r="686" spans="1:21" ht="17.149999999999999" customHeight="1" x14ac:dyDescent="0.35">
      <c r="A686" s="40" t="s">
        <v>388</v>
      </c>
      <c r="B686" s="40" t="s">
        <v>389</v>
      </c>
      <c r="C686" s="40" t="s">
        <v>973</v>
      </c>
      <c r="D686" s="40" t="s">
        <v>974</v>
      </c>
      <c r="E686" s="40" t="s">
        <v>1226</v>
      </c>
      <c r="F686" s="40" t="s">
        <v>1175</v>
      </c>
      <c r="G686" s="40" t="s">
        <v>418</v>
      </c>
      <c r="H686" s="40" t="s">
        <v>1552</v>
      </c>
      <c r="I686" s="40" t="s">
        <v>40</v>
      </c>
      <c r="J686" s="40" t="s">
        <v>727</v>
      </c>
      <c r="K686" s="40" t="s">
        <v>728</v>
      </c>
      <c r="L686" s="40" t="s">
        <v>729</v>
      </c>
      <c r="M686" s="40" t="s">
        <v>405</v>
      </c>
      <c r="N686" s="40" t="s">
        <v>40</v>
      </c>
      <c r="O686" s="40" t="s">
        <v>730</v>
      </c>
      <c r="P686" s="40" t="s">
        <v>731</v>
      </c>
      <c r="Q686" s="40" t="s">
        <v>732</v>
      </c>
      <c r="R686" s="40" t="s">
        <v>402</v>
      </c>
      <c r="S686" s="40" t="s">
        <v>403</v>
      </c>
      <c r="T686" s="40" t="s">
        <v>612</v>
      </c>
      <c r="U686" s="40" t="s">
        <v>613</v>
      </c>
    </row>
    <row r="687" spans="1:21" ht="17.149999999999999" customHeight="1" x14ac:dyDescent="0.35">
      <c r="A687" s="40" t="s">
        <v>388</v>
      </c>
      <c r="B687" s="40" t="s">
        <v>389</v>
      </c>
      <c r="C687" s="40" t="s">
        <v>973</v>
      </c>
      <c r="D687" s="40" t="s">
        <v>974</v>
      </c>
      <c r="E687" s="40" t="s">
        <v>1226</v>
      </c>
      <c r="F687" s="40" t="s">
        <v>1175</v>
      </c>
      <c r="G687" s="40" t="s">
        <v>418</v>
      </c>
      <c r="H687" s="40" t="s">
        <v>1552</v>
      </c>
      <c r="I687" s="40" t="s">
        <v>37</v>
      </c>
      <c r="J687" s="40" t="s">
        <v>419</v>
      </c>
      <c r="K687" s="40" t="s">
        <v>420</v>
      </c>
      <c r="L687" s="40" t="s">
        <v>421</v>
      </c>
      <c r="M687" s="40" t="s">
        <v>405</v>
      </c>
      <c r="N687" s="40" t="s">
        <v>67</v>
      </c>
      <c r="O687" s="40" t="s">
        <v>422</v>
      </c>
      <c r="P687" s="40" t="s">
        <v>423</v>
      </c>
      <c r="Q687" s="40" t="s">
        <v>424</v>
      </c>
      <c r="R687" s="40" t="s">
        <v>402</v>
      </c>
      <c r="S687" s="40" t="s">
        <v>403</v>
      </c>
      <c r="T687" s="40" t="s">
        <v>612</v>
      </c>
      <c r="U687" s="40" t="s">
        <v>613</v>
      </c>
    </row>
    <row r="688" spans="1:21" ht="17.149999999999999" customHeight="1" x14ac:dyDescent="0.35">
      <c r="A688" s="40" t="s">
        <v>388</v>
      </c>
      <c r="B688" s="40" t="s">
        <v>389</v>
      </c>
      <c r="C688" s="40" t="s">
        <v>973</v>
      </c>
      <c r="D688" s="40" t="s">
        <v>974</v>
      </c>
      <c r="E688" s="40" t="s">
        <v>1226</v>
      </c>
      <c r="F688" s="40" t="s">
        <v>1175</v>
      </c>
      <c r="G688" s="40" t="s">
        <v>418</v>
      </c>
      <c r="H688" s="40" t="s">
        <v>1552</v>
      </c>
      <c r="I688" s="40" t="s">
        <v>850</v>
      </c>
      <c r="J688" s="40" t="s">
        <v>844</v>
      </c>
      <c r="K688" s="40" t="s">
        <v>845</v>
      </c>
      <c r="L688" s="40" t="s">
        <v>846</v>
      </c>
      <c r="M688" s="40" t="s">
        <v>405</v>
      </c>
      <c r="N688" s="40" t="s">
        <v>72</v>
      </c>
      <c r="O688" s="40" t="s">
        <v>847</v>
      </c>
      <c r="P688" s="40" t="s">
        <v>848</v>
      </c>
      <c r="Q688" s="40" t="s">
        <v>849</v>
      </c>
      <c r="R688" s="40" t="s">
        <v>402</v>
      </c>
      <c r="S688" s="40" t="s">
        <v>403</v>
      </c>
      <c r="T688" s="40" t="s">
        <v>612</v>
      </c>
      <c r="U688" s="40" t="s">
        <v>613</v>
      </c>
    </row>
    <row r="689" spans="1:21" ht="17.149999999999999" customHeight="1" x14ac:dyDescent="0.35">
      <c r="A689" s="40" t="s">
        <v>388</v>
      </c>
      <c r="B689" s="40" t="s">
        <v>389</v>
      </c>
      <c r="C689" s="40" t="s">
        <v>973</v>
      </c>
      <c r="D689" s="40" t="s">
        <v>974</v>
      </c>
      <c r="E689" s="40" t="s">
        <v>1226</v>
      </c>
      <c r="F689" s="40" t="s">
        <v>1175</v>
      </c>
      <c r="G689" s="40" t="s">
        <v>418</v>
      </c>
      <c r="H689" s="40" t="s">
        <v>1552</v>
      </c>
      <c r="I689" s="40" t="s">
        <v>43</v>
      </c>
      <c r="J689" s="40" t="s">
        <v>549</v>
      </c>
      <c r="K689" s="40" t="s">
        <v>550</v>
      </c>
      <c r="L689" s="40" t="s">
        <v>551</v>
      </c>
      <c r="M689" s="40" t="s">
        <v>405</v>
      </c>
      <c r="N689" s="40" t="s">
        <v>70</v>
      </c>
      <c r="O689" s="40" t="s">
        <v>552</v>
      </c>
      <c r="P689" s="40" t="s">
        <v>553</v>
      </c>
      <c r="Q689" s="40" t="s">
        <v>554</v>
      </c>
      <c r="R689" s="40" t="s">
        <v>402</v>
      </c>
      <c r="S689" s="40" t="s">
        <v>403</v>
      </c>
      <c r="T689" s="40" t="s">
        <v>612</v>
      </c>
      <c r="U689" s="40" t="s">
        <v>613</v>
      </c>
    </row>
    <row r="690" spans="1:21" ht="17.149999999999999" customHeight="1" x14ac:dyDescent="0.35">
      <c r="A690" s="40" t="s">
        <v>388</v>
      </c>
      <c r="B690" s="40" t="s">
        <v>389</v>
      </c>
      <c r="C690" s="40" t="s">
        <v>973</v>
      </c>
      <c r="D690" s="40" t="s">
        <v>974</v>
      </c>
      <c r="E690" s="40" t="s">
        <v>1226</v>
      </c>
      <c r="F690" s="40" t="s">
        <v>1175</v>
      </c>
      <c r="G690" s="40" t="s">
        <v>418</v>
      </c>
      <c r="H690" s="40" t="s">
        <v>1552</v>
      </c>
      <c r="I690" s="40" t="s">
        <v>52</v>
      </c>
      <c r="J690" s="40" t="s">
        <v>555</v>
      </c>
      <c r="K690" s="40" t="s">
        <v>556</v>
      </c>
      <c r="L690" s="40" t="s">
        <v>557</v>
      </c>
      <c r="M690" s="40" t="s">
        <v>405</v>
      </c>
      <c r="N690" s="40" t="s">
        <v>75</v>
      </c>
      <c r="O690" s="40" t="s">
        <v>558</v>
      </c>
      <c r="P690" s="40" t="s">
        <v>559</v>
      </c>
      <c r="Q690" s="40" t="s">
        <v>560</v>
      </c>
      <c r="R690" s="40" t="s">
        <v>402</v>
      </c>
      <c r="S690" s="40" t="s">
        <v>403</v>
      </c>
      <c r="T690" s="40" t="s">
        <v>612</v>
      </c>
      <c r="U690" s="40" t="s">
        <v>613</v>
      </c>
    </row>
    <row r="691" spans="1:21" ht="17.149999999999999" customHeight="1" x14ac:dyDescent="0.35">
      <c r="A691" s="40" t="s">
        <v>388</v>
      </c>
      <c r="B691" s="40" t="s">
        <v>389</v>
      </c>
      <c r="C691" s="40" t="s">
        <v>973</v>
      </c>
      <c r="D691" s="40" t="s">
        <v>974</v>
      </c>
      <c r="E691" s="40" t="s">
        <v>1226</v>
      </c>
      <c r="F691" s="40" t="s">
        <v>1175</v>
      </c>
      <c r="G691" s="40" t="s">
        <v>418</v>
      </c>
      <c r="H691" s="40" t="s">
        <v>1552</v>
      </c>
      <c r="I691" s="40" t="s">
        <v>561</v>
      </c>
      <c r="J691" s="40" t="s">
        <v>562</v>
      </c>
      <c r="K691" s="40" t="s">
        <v>563</v>
      </c>
      <c r="L691" s="40" t="s">
        <v>564</v>
      </c>
      <c r="M691" s="40" t="s">
        <v>405</v>
      </c>
      <c r="N691" s="40" t="s">
        <v>76</v>
      </c>
      <c r="O691" s="40" t="s">
        <v>565</v>
      </c>
      <c r="P691" s="40" t="s">
        <v>566</v>
      </c>
      <c r="Q691" s="40" t="s">
        <v>567</v>
      </c>
      <c r="R691" s="40" t="s">
        <v>402</v>
      </c>
      <c r="S691" s="40" t="s">
        <v>403</v>
      </c>
      <c r="T691" s="40" t="s">
        <v>612</v>
      </c>
      <c r="U691" s="40" t="s">
        <v>613</v>
      </c>
    </row>
    <row r="692" spans="1:21" ht="17.149999999999999" customHeight="1" x14ac:dyDescent="0.35">
      <c r="A692" s="40" t="s">
        <v>388</v>
      </c>
      <c r="B692" s="40" t="s">
        <v>389</v>
      </c>
      <c r="C692" s="40" t="s">
        <v>973</v>
      </c>
      <c r="D692" s="40" t="s">
        <v>974</v>
      </c>
      <c r="E692" s="40" t="s">
        <v>1226</v>
      </c>
      <c r="F692" s="40" t="s">
        <v>1175</v>
      </c>
      <c r="G692" s="40" t="s">
        <v>418</v>
      </c>
      <c r="H692" s="40" t="s">
        <v>1552</v>
      </c>
      <c r="I692" s="40" t="s">
        <v>53</v>
      </c>
      <c r="J692" s="40" t="s">
        <v>562</v>
      </c>
      <c r="K692" s="40" t="s">
        <v>563</v>
      </c>
      <c r="L692" s="40" t="s">
        <v>564</v>
      </c>
      <c r="M692" s="40" t="s">
        <v>405</v>
      </c>
      <c r="N692" s="40" t="s">
        <v>76</v>
      </c>
      <c r="O692" s="40" t="s">
        <v>565</v>
      </c>
      <c r="P692" s="40" t="s">
        <v>566</v>
      </c>
      <c r="Q692" s="40" t="s">
        <v>567</v>
      </c>
      <c r="R692" s="40" t="s">
        <v>402</v>
      </c>
      <c r="S692" s="40" t="s">
        <v>403</v>
      </c>
      <c r="T692" s="40" t="s">
        <v>612</v>
      </c>
      <c r="U692" s="40" t="s">
        <v>613</v>
      </c>
    </row>
    <row r="693" spans="1:21" ht="17.149999999999999" customHeight="1" x14ac:dyDescent="0.35">
      <c r="A693" s="40" t="s">
        <v>388</v>
      </c>
      <c r="B693" s="40" t="s">
        <v>389</v>
      </c>
      <c r="C693" s="40" t="s">
        <v>973</v>
      </c>
      <c r="D693" s="40" t="s">
        <v>974</v>
      </c>
      <c r="E693" s="40" t="s">
        <v>1226</v>
      </c>
      <c r="F693" s="40" t="s">
        <v>1175</v>
      </c>
      <c r="G693" s="40" t="s">
        <v>418</v>
      </c>
      <c r="H693" s="40" t="s">
        <v>1552</v>
      </c>
      <c r="I693" s="40" t="s">
        <v>59</v>
      </c>
      <c r="J693" s="40" t="s">
        <v>568</v>
      </c>
      <c r="K693" s="40" t="s">
        <v>569</v>
      </c>
      <c r="L693" s="40" t="s">
        <v>570</v>
      </c>
      <c r="M693" s="40" t="s">
        <v>405</v>
      </c>
      <c r="N693" s="40" t="s">
        <v>80</v>
      </c>
      <c r="O693" s="40" t="s">
        <v>571</v>
      </c>
      <c r="P693" s="40" t="s">
        <v>572</v>
      </c>
      <c r="Q693" s="40" t="s">
        <v>573</v>
      </c>
      <c r="R693" s="40" t="s">
        <v>402</v>
      </c>
      <c r="S693" s="40" t="s">
        <v>403</v>
      </c>
      <c r="T693" s="40" t="s">
        <v>612</v>
      </c>
      <c r="U693" s="40" t="s">
        <v>613</v>
      </c>
    </row>
    <row r="694" spans="1:21" ht="17.149999999999999" customHeight="1" x14ac:dyDescent="0.35">
      <c r="A694" s="40" t="s">
        <v>388</v>
      </c>
      <c r="B694" s="40" t="s">
        <v>389</v>
      </c>
      <c r="C694" s="40" t="s">
        <v>973</v>
      </c>
      <c r="D694" s="40" t="s">
        <v>974</v>
      </c>
      <c r="E694" s="40" t="s">
        <v>1226</v>
      </c>
      <c r="F694" s="40" t="s">
        <v>1175</v>
      </c>
      <c r="G694" s="40" t="s">
        <v>425</v>
      </c>
      <c r="H694" s="40" t="s">
        <v>1553</v>
      </c>
      <c r="I694" s="40" t="s">
        <v>150</v>
      </c>
      <c r="J694" s="40" t="s">
        <v>988</v>
      </c>
      <c r="K694" s="40" t="s">
        <v>989</v>
      </c>
      <c r="L694" s="40" t="s">
        <v>990</v>
      </c>
      <c r="M694" s="40" t="s">
        <v>392</v>
      </c>
      <c r="N694" s="40" t="s">
        <v>150</v>
      </c>
      <c r="O694" s="40" t="s">
        <v>991</v>
      </c>
      <c r="P694" s="40" t="s">
        <v>992</v>
      </c>
      <c r="Q694" s="40" t="s">
        <v>993</v>
      </c>
      <c r="R694" s="40" t="s">
        <v>402</v>
      </c>
      <c r="S694" s="40" t="s">
        <v>403</v>
      </c>
      <c r="T694" s="40" t="s">
        <v>612</v>
      </c>
      <c r="U694" s="40" t="s">
        <v>613</v>
      </c>
    </row>
    <row r="695" spans="1:21" ht="17.149999999999999" customHeight="1" x14ac:dyDescent="0.35">
      <c r="A695" s="40" t="s">
        <v>388</v>
      </c>
      <c r="B695" s="40" t="s">
        <v>389</v>
      </c>
      <c r="C695" s="40" t="s">
        <v>973</v>
      </c>
      <c r="D695" s="40" t="s">
        <v>974</v>
      </c>
      <c r="E695" s="40" t="s">
        <v>1226</v>
      </c>
      <c r="F695" s="40" t="s">
        <v>1175</v>
      </c>
      <c r="G695" s="40" t="s">
        <v>425</v>
      </c>
      <c r="H695" s="40" t="s">
        <v>1553</v>
      </c>
      <c r="I695" s="40" t="s">
        <v>426</v>
      </c>
      <c r="J695" s="40" t="s">
        <v>427</v>
      </c>
      <c r="K695" s="40" t="s">
        <v>428</v>
      </c>
      <c r="L695" s="40" t="s">
        <v>429</v>
      </c>
      <c r="M695" s="40" t="s">
        <v>392</v>
      </c>
      <c r="N695" s="40" t="s">
        <v>146</v>
      </c>
      <c r="O695" s="40" t="s">
        <v>430</v>
      </c>
      <c r="P695" s="40" t="s">
        <v>431</v>
      </c>
      <c r="Q695" s="40" t="s">
        <v>432</v>
      </c>
      <c r="R695" s="40" t="s">
        <v>402</v>
      </c>
      <c r="S695" s="40" t="s">
        <v>403</v>
      </c>
      <c r="T695" s="40" t="s">
        <v>612</v>
      </c>
      <c r="U695" s="40" t="s">
        <v>613</v>
      </c>
    </row>
    <row r="696" spans="1:21" ht="17.149999999999999" customHeight="1" x14ac:dyDescent="0.35">
      <c r="A696" s="40" t="s">
        <v>388</v>
      </c>
      <c r="B696" s="40" t="s">
        <v>389</v>
      </c>
      <c r="C696" s="40" t="s">
        <v>973</v>
      </c>
      <c r="D696" s="40" t="s">
        <v>974</v>
      </c>
      <c r="E696" s="40" t="s">
        <v>1226</v>
      </c>
      <c r="F696" s="40" t="s">
        <v>1175</v>
      </c>
      <c r="G696" s="40" t="s">
        <v>425</v>
      </c>
      <c r="H696" s="40" t="s">
        <v>1553</v>
      </c>
      <c r="I696" s="40" t="s">
        <v>596</v>
      </c>
      <c r="J696" s="40" t="s">
        <v>597</v>
      </c>
      <c r="K696" s="40" t="s">
        <v>598</v>
      </c>
      <c r="L696" s="40" t="s">
        <v>599</v>
      </c>
      <c r="M696" s="40" t="s">
        <v>392</v>
      </c>
      <c r="N696" s="40" t="s">
        <v>148</v>
      </c>
      <c r="O696" s="40" t="s">
        <v>600</v>
      </c>
      <c r="P696" s="40" t="s">
        <v>601</v>
      </c>
      <c r="Q696" s="40" t="s">
        <v>602</v>
      </c>
      <c r="R696" s="40" t="s">
        <v>402</v>
      </c>
      <c r="S696" s="40" t="s">
        <v>403</v>
      </c>
      <c r="T696" s="40" t="s">
        <v>612</v>
      </c>
      <c r="U696" s="40" t="s">
        <v>613</v>
      </c>
    </row>
    <row r="697" spans="1:21" ht="17.149999999999999" customHeight="1" x14ac:dyDescent="0.35">
      <c r="A697" s="40" t="s">
        <v>388</v>
      </c>
      <c r="B697" s="40" t="s">
        <v>389</v>
      </c>
      <c r="C697" s="40" t="s">
        <v>973</v>
      </c>
      <c r="D697" s="40" t="s">
        <v>974</v>
      </c>
      <c r="E697" s="40" t="s">
        <v>1226</v>
      </c>
      <c r="F697" s="40" t="s">
        <v>1175</v>
      </c>
      <c r="G697" s="40" t="s">
        <v>425</v>
      </c>
      <c r="H697" s="40" t="s">
        <v>1553</v>
      </c>
      <c r="I697" s="40" t="s">
        <v>603</v>
      </c>
      <c r="J697" s="40" t="s">
        <v>604</v>
      </c>
      <c r="K697" s="40" t="s">
        <v>605</v>
      </c>
      <c r="L697" s="40" t="s">
        <v>606</v>
      </c>
      <c r="M697" s="40" t="s">
        <v>392</v>
      </c>
      <c r="N697" s="40" t="s">
        <v>152</v>
      </c>
      <c r="O697" s="40" t="s">
        <v>607</v>
      </c>
      <c r="P697" s="40" t="s">
        <v>608</v>
      </c>
      <c r="Q697" s="40" t="s">
        <v>609</v>
      </c>
      <c r="R697" s="40" t="s">
        <v>402</v>
      </c>
      <c r="S697" s="40" t="s">
        <v>403</v>
      </c>
      <c r="T697" s="40" t="s">
        <v>612</v>
      </c>
      <c r="U697" s="40" t="s">
        <v>613</v>
      </c>
    </row>
    <row r="698" spans="1:21" ht="17.149999999999999" customHeight="1" x14ac:dyDescent="0.35">
      <c r="A698" s="40" t="s">
        <v>388</v>
      </c>
      <c r="B698" s="40" t="s">
        <v>389</v>
      </c>
      <c r="C698" s="40" t="s">
        <v>973</v>
      </c>
      <c r="D698" s="40" t="s">
        <v>974</v>
      </c>
      <c r="E698" s="40" t="s">
        <v>1226</v>
      </c>
      <c r="F698" s="40" t="s">
        <v>1175</v>
      </c>
      <c r="G698" s="40" t="s">
        <v>807</v>
      </c>
      <c r="H698" s="40" t="s">
        <v>1564</v>
      </c>
      <c r="I698" s="40" t="s">
        <v>41</v>
      </c>
      <c r="J698" s="40" t="s">
        <v>808</v>
      </c>
      <c r="K698" s="40" t="s">
        <v>809</v>
      </c>
      <c r="L698" s="40" t="s">
        <v>810</v>
      </c>
      <c r="M698" s="40" t="s">
        <v>395</v>
      </c>
      <c r="N698" s="40" t="s">
        <v>69</v>
      </c>
      <c r="O698" s="40" t="s">
        <v>811</v>
      </c>
      <c r="P698" s="40" t="s">
        <v>812</v>
      </c>
      <c r="Q698" s="40" t="s">
        <v>813</v>
      </c>
      <c r="R698" s="40" t="s">
        <v>402</v>
      </c>
      <c r="S698" s="40" t="s">
        <v>403</v>
      </c>
      <c r="T698" s="40" t="s">
        <v>612</v>
      </c>
      <c r="U698" s="40" t="s">
        <v>613</v>
      </c>
    </row>
    <row r="699" spans="1:21" ht="17.149999999999999" customHeight="1" x14ac:dyDescent="0.35">
      <c r="A699" s="40" t="s">
        <v>388</v>
      </c>
      <c r="B699" s="40" t="s">
        <v>389</v>
      </c>
      <c r="C699" s="40" t="s">
        <v>973</v>
      </c>
      <c r="D699" s="40" t="s">
        <v>974</v>
      </c>
      <c r="E699" s="40" t="s">
        <v>1226</v>
      </c>
      <c r="F699" s="40" t="s">
        <v>1175</v>
      </c>
      <c r="G699" s="40" t="s">
        <v>574</v>
      </c>
      <c r="H699" s="40" t="s">
        <v>1568</v>
      </c>
      <c r="I699" s="40" t="s">
        <v>44</v>
      </c>
      <c r="J699" s="40" t="s">
        <v>575</v>
      </c>
      <c r="K699" s="40" t="s">
        <v>576</v>
      </c>
      <c r="L699" s="40" t="s">
        <v>577</v>
      </c>
      <c r="M699" s="40" t="s">
        <v>392</v>
      </c>
      <c r="N699" s="40" t="s">
        <v>71</v>
      </c>
      <c r="O699" s="40" t="s">
        <v>578</v>
      </c>
      <c r="P699" s="40" t="s">
        <v>579</v>
      </c>
      <c r="Q699" s="40" t="s">
        <v>580</v>
      </c>
      <c r="R699" s="40" t="s">
        <v>402</v>
      </c>
      <c r="S699" s="40" t="s">
        <v>403</v>
      </c>
      <c r="T699" s="40" t="s">
        <v>612</v>
      </c>
      <c r="U699" s="40" t="s">
        <v>613</v>
      </c>
    </row>
    <row r="700" spans="1:21" ht="17.149999999999999" customHeight="1" x14ac:dyDescent="0.35">
      <c r="A700" s="40" t="s">
        <v>388</v>
      </c>
      <c r="B700" s="40" t="s">
        <v>389</v>
      </c>
      <c r="C700" s="40" t="s">
        <v>994</v>
      </c>
      <c r="D700" s="40" t="s">
        <v>995</v>
      </c>
      <c r="E700" s="40" t="s">
        <v>1227</v>
      </c>
      <c r="F700" s="40" t="s">
        <v>1162</v>
      </c>
      <c r="G700" s="40" t="s">
        <v>418</v>
      </c>
      <c r="H700" s="40" t="s">
        <v>1552</v>
      </c>
      <c r="I700" s="40" t="s">
        <v>37</v>
      </c>
      <c r="J700" s="40" t="s">
        <v>419</v>
      </c>
      <c r="K700" s="40" t="s">
        <v>420</v>
      </c>
      <c r="L700" s="40" t="s">
        <v>421</v>
      </c>
      <c r="M700" s="40" t="s">
        <v>405</v>
      </c>
      <c r="N700" s="40" t="s">
        <v>67</v>
      </c>
      <c r="O700" s="40" t="s">
        <v>422</v>
      </c>
      <c r="P700" s="40" t="s">
        <v>423</v>
      </c>
      <c r="Q700" s="40" t="s">
        <v>424</v>
      </c>
      <c r="R700" s="40" t="s">
        <v>402</v>
      </c>
      <c r="S700" s="40" t="s">
        <v>403</v>
      </c>
      <c r="T700" s="40" t="s">
        <v>626</v>
      </c>
      <c r="U700" s="40" t="s">
        <v>627</v>
      </c>
    </row>
    <row r="701" spans="1:21" ht="17.149999999999999" customHeight="1" x14ac:dyDescent="0.35">
      <c r="A701" s="40" t="s">
        <v>388</v>
      </c>
      <c r="B701" s="40" t="s">
        <v>389</v>
      </c>
      <c r="C701" s="40" t="s">
        <v>998</v>
      </c>
      <c r="D701" s="40" t="s">
        <v>999</v>
      </c>
      <c r="E701" s="40" t="s">
        <v>1228</v>
      </c>
      <c r="F701" s="40" t="s">
        <v>1213</v>
      </c>
      <c r="G701" s="40" t="s">
        <v>396</v>
      </c>
      <c r="H701" s="40" t="s">
        <v>1551</v>
      </c>
      <c r="I701" s="40" t="s">
        <v>1000</v>
      </c>
      <c r="J701" s="40" t="s">
        <v>24</v>
      </c>
      <c r="K701" s="40" t="s">
        <v>1001</v>
      </c>
      <c r="L701" s="40" t="s">
        <v>1002</v>
      </c>
      <c r="M701" s="40" t="s">
        <v>405</v>
      </c>
      <c r="N701" s="40" t="s">
        <v>15</v>
      </c>
      <c r="O701" s="40" t="s">
        <v>1003</v>
      </c>
      <c r="P701" s="40" t="s">
        <v>1004</v>
      </c>
      <c r="Q701" s="40" t="s">
        <v>1005</v>
      </c>
      <c r="R701" s="40" t="s">
        <v>402</v>
      </c>
      <c r="S701" s="40" t="s">
        <v>403</v>
      </c>
      <c r="T701" s="40" t="s">
        <v>393</v>
      </c>
      <c r="U701" s="40" t="s">
        <v>394</v>
      </c>
    </row>
    <row r="702" spans="1:21" ht="17.149999999999999" customHeight="1" x14ac:dyDescent="0.35">
      <c r="A702" s="40" t="s">
        <v>388</v>
      </c>
      <c r="B702" s="40" t="s">
        <v>389</v>
      </c>
      <c r="C702" s="40" t="s">
        <v>998</v>
      </c>
      <c r="D702" s="40" t="s">
        <v>999</v>
      </c>
      <c r="E702" s="40" t="s">
        <v>1228</v>
      </c>
      <c r="F702" s="40" t="s">
        <v>1213</v>
      </c>
      <c r="G702" s="40" t="s">
        <v>396</v>
      </c>
      <c r="H702" s="40" t="s">
        <v>1551</v>
      </c>
      <c r="I702" s="40" t="s">
        <v>131</v>
      </c>
      <c r="J702" s="40" t="s">
        <v>614</v>
      </c>
      <c r="K702" s="40" t="s">
        <v>615</v>
      </c>
      <c r="L702" s="40" t="s">
        <v>494</v>
      </c>
      <c r="M702" s="40" t="s">
        <v>392</v>
      </c>
      <c r="N702" s="40" t="s">
        <v>100</v>
      </c>
      <c r="O702" s="40" t="s">
        <v>495</v>
      </c>
      <c r="P702" s="40" t="s">
        <v>616</v>
      </c>
      <c r="Q702" s="40" t="s">
        <v>617</v>
      </c>
      <c r="R702" s="40" t="s">
        <v>402</v>
      </c>
      <c r="S702" s="40" t="s">
        <v>403</v>
      </c>
      <c r="T702" s="40" t="s">
        <v>393</v>
      </c>
      <c r="U702" s="40" t="s">
        <v>394</v>
      </c>
    </row>
    <row r="703" spans="1:21" ht="17.149999999999999" customHeight="1" x14ac:dyDescent="0.35">
      <c r="A703" s="40" t="s">
        <v>388</v>
      </c>
      <c r="B703" s="40" t="s">
        <v>389</v>
      </c>
      <c r="C703" s="40" t="s">
        <v>998</v>
      </c>
      <c r="D703" s="40" t="s">
        <v>999</v>
      </c>
      <c r="E703" s="40" t="s">
        <v>1228</v>
      </c>
      <c r="F703" s="40" t="s">
        <v>1213</v>
      </c>
      <c r="G703" s="40" t="s">
        <v>396</v>
      </c>
      <c r="H703" s="40" t="s">
        <v>1551</v>
      </c>
      <c r="I703" s="40" t="s">
        <v>98</v>
      </c>
      <c r="J703" s="40" t="s">
        <v>497</v>
      </c>
      <c r="K703" s="40" t="s">
        <v>498</v>
      </c>
      <c r="L703" s="40" t="s">
        <v>499</v>
      </c>
      <c r="M703" s="40" t="s">
        <v>392</v>
      </c>
      <c r="N703" s="40" t="s">
        <v>98</v>
      </c>
      <c r="O703" s="40" t="s">
        <v>500</v>
      </c>
      <c r="P703" s="40" t="s">
        <v>501</v>
      </c>
      <c r="Q703" s="40" t="s">
        <v>502</v>
      </c>
      <c r="R703" s="40" t="s">
        <v>402</v>
      </c>
      <c r="S703" s="40" t="s">
        <v>403</v>
      </c>
      <c r="T703" s="40" t="s">
        <v>393</v>
      </c>
      <c r="U703" s="40" t="s">
        <v>394</v>
      </c>
    </row>
    <row r="704" spans="1:21" ht="17.149999999999999" customHeight="1" x14ac:dyDescent="0.35">
      <c r="A704" s="40" t="s">
        <v>388</v>
      </c>
      <c r="B704" s="40" t="s">
        <v>389</v>
      </c>
      <c r="C704" s="40" t="s">
        <v>998</v>
      </c>
      <c r="D704" s="40" t="s">
        <v>999</v>
      </c>
      <c r="E704" s="40" t="s">
        <v>1228</v>
      </c>
      <c r="F704" s="40" t="s">
        <v>1213</v>
      </c>
      <c r="G704" s="40" t="s">
        <v>396</v>
      </c>
      <c r="H704" s="40" t="s">
        <v>1551</v>
      </c>
      <c r="I704" s="40" t="s">
        <v>592</v>
      </c>
      <c r="J704" s="40" t="s">
        <v>593</v>
      </c>
      <c r="K704" s="40" t="s">
        <v>594</v>
      </c>
      <c r="L704" s="40" t="s">
        <v>456</v>
      </c>
      <c r="M704" s="40" t="s">
        <v>405</v>
      </c>
      <c r="N704" s="40" t="s">
        <v>103</v>
      </c>
      <c r="O704" s="40" t="s">
        <v>457</v>
      </c>
      <c r="P704" s="40" t="s">
        <v>109</v>
      </c>
      <c r="Q704" s="40" t="s">
        <v>595</v>
      </c>
      <c r="R704" s="40" t="s">
        <v>402</v>
      </c>
      <c r="S704" s="40" t="s">
        <v>403</v>
      </c>
      <c r="T704" s="40" t="s">
        <v>393</v>
      </c>
      <c r="U704" s="40" t="s">
        <v>394</v>
      </c>
    </row>
    <row r="705" spans="1:21" ht="17.149999999999999" customHeight="1" x14ac:dyDescent="0.35">
      <c r="A705" s="40" t="s">
        <v>388</v>
      </c>
      <c r="B705" s="40" t="s">
        <v>389</v>
      </c>
      <c r="C705" s="40" t="s">
        <v>998</v>
      </c>
      <c r="D705" s="40" t="s">
        <v>999</v>
      </c>
      <c r="E705" s="40" t="s">
        <v>1228</v>
      </c>
      <c r="F705" s="40" t="s">
        <v>1213</v>
      </c>
      <c r="G705" s="40" t="s">
        <v>396</v>
      </c>
      <c r="H705" s="40" t="s">
        <v>1551</v>
      </c>
      <c r="I705" s="40" t="s">
        <v>110</v>
      </c>
      <c r="J705" s="40" t="s">
        <v>618</v>
      </c>
      <c r="K705" s="40" t="s">
        <v>619</v>
      </c>
      <c r="L705" s="40" t="s">
        <v>620</v>
      </c>
      <c r="M705" s="40" t="s">
        <v>405</v>
      </c>
      <c r="N705" s="40" t="s">
        <v>110</v>
      </c>
      <c r="O705" s="40" t="s">
        <v>621</v>
      </c>
      <c r="P705" s="40" t="s">
        <v>622</v>
      </c>
      <c r="Q705" s="40" t="s">
        <v>623</v>
      </c>
      <c r="R705" s="40" t="s">
        <v>402</v>
      </c>
      <c r="S705" s="40" t="s">
        <v>403</v>
      </c>
      <c r="T705" s="40" t="s">
        <v>393</v>
      </c>
      <c r="U705" s="40" t="s">
        <v>394</v>
      </c>
    </row>
    <row r="706" spans="1:21" ht="17.149999999999999" customHeight="1" x14ac:dyDescent="0.35">
      <c r="A706" s="40" t="s">
        <v>388</v>
      </c>
      <c r="B706" s="40" t="s">
        <v>389</v>
      </c>
      <c r="C706" s="40" t="s">
        <v>998</v>
      </c>
      <c r="D706" s="40" t="s">
        <v>999</v>
      </c>
      <c r="E706" s="40" t="s">
        <v>1228</v>
      </c>
      <c r="F706" s="40" t="s">
        <v>1213</v>
      </c>
      <c r="G706" s="40" t="s">
        <v>396</v>
      </c>
      <c r="H706" s="40" t="s">
        <v>1551</v>
      </c>
      <c r="I706" s="40" t="s">
        <v>107</v>
      </c>
      <c r="J706" s="40" t="s">
        <v>530</v>
      </c>
      <c r="K706" s="40" t="s">
        <v>531</v>
      </c>
      <c r="L706" s="40" t="s">
        <v>532</v>
      </c>
      <c r="M706" s="40" t="s">
        <v>392</v>
      </c>
      <c r="N706" s="40" t="s">
        <v>107</v>
      </c>
      <c r="O706" s="40" t="s">
        <v>533</v>
      </c>
      <c r="P706" s="40" t="s">
        <v>534</v>
      </c>
      <c r="Q706" s="40" t="s">
        <v>535</v>
      </c>
      <c r="R706" s="40" t="s">
        <v>402</v>
      </c>
      <c r="S706" s="40" t="s">
        <v>403</v>
      </c>
      <c r="T706" s="40" t="s">
        <v>393</v>
      </c>
      <c r="U706" s="40" t="s">
        <v>394</v>
      </c>
    </row>
    <row r="707" spans="1:21" ht="17.149999999999999" customHeight="1" x14ac:dyDescent="0.35">
      <c r="A707" s="40" t="s">
        <v>388</v>
      </c>
      <c r="B707" s="40" t="s">
        <v>389</v>
      </c>
      <c r="C707" s="40" t="s">
        <v>998</v>
      </c>
      <c r="D707" s="40" t="s">
        <v>999</v>
      </c>
      <c r="E707" s="40" t="s">
        <v>1228</v>
      </c>
      <c r="F707" s="40" t="s">
        <v>1213</v>
      </c>
      <c r="G707" s="40" t="s">
        <v>396</v>
      </c>
      <c r="H707" s="40" t="s">
        <v>1551</v>
      </c>
      <c r="I707" s="40" t="s">
        <v>111</v>
      </c>
      <c r="J707" s="40" t="s">
        <v>628</v>
      </c>
      <c r="K707" s="40" t="s">
        <v>629</v>
      </c>
      <c r="L707" s="40" t="s">
        <v>630</v>
      </c>
      <c r="M707" s="40" t="s">
        <v>392</v>
      </c>
      <c r="N707" s="40" t="s">
        <v>111</v>
      </c>
      <c r="O707" s="40" t="s">
        <v>631</v>
      </c>
      <c r="P707" s="40" t="s">
        <v>632</v>
      </c>
      <c r="Q707" s="40" t="s">
        <v>633</v>
      </c>
      <c r="R707" s="40" t="s">
        <v>402</v>
      </c>
      <c r="S707" s="40" t="s">
        <v>403</v>
      </c>
      <c r="T707" s="40" t="s">
        <v>393</v>
      </c>
      <c r="U707" s="40" t="s">
        <v>394</v>
      </c>
    </row>
    <row r="708" spans="1:21" ht="17.149999999999999" customHeight="1" x14ac:dyDescent="0.35">
      <c r="A708" s="40" t="s">
        <v>388</v>
      </c>
      <c r="B708" s="40" t="s">
        <v>389</v>
      </c>
      <c r="C708" s="40" t="s">
        <v>998</v>
      </c>
      <c r="D708" s="40" t="s">
        <v>999</v>
      </c>
      <c r="E708" s="40" t="s">
        <v>1228</v>
      </c>
      <c r="F708" s="40" t="s">
        <v>1213</v>
      </c>
      <c r="G708" s="40" t="s">
        <v>418</v>
      </c>
      <c r="H708" s="40" t="s">
        <v>1552</v>
      </c>
      <c r="I708" s="40" t="s">
        <v>39</v>
      </c>
      <c r="J708" s="40" t="s">
        <v>712</v>
      </c>
      <c r="K708" s="40" t="s">
        <v>713</v>
      </c>
      <c r="L708" s="40" t="s">
        <v>714</v>
      </c>
      <c r="M708" s="40" t="s">
        <v>405</v>
      </c>
      <c r="N708" s="40" t="s">
        <v>68</v>
      </c>
      <c r="O708" s="40" t="s">
        <v>715</v>
      </c>
      <c r="P708" s="40" t="s">
        <v>716</v>
      </c>
      <c r="Q708" s="40" t="s">
        <v>717</v>
      </c>
      <c r="R708" s="40" t="s">
        <v>402</v>
      </c>
      <c r="S708" s="40" t="s">
        <v>403</v>
      </c>
      <c r="T708" s="40" t="s">
        <v>393</v>
      </c>
      <c r="U708" s="40" t="s">
        <v>394</v>
      </c>
    </row>
    <row r="709" spans="1:21" ht="17.149999999999999" customHeight="1" x14ac:dyDescent="0.35">
      <c r="A709" s="40" t="s">
        <v>388</v>
      </c>
      <c r="B709" s="40" t="s">
        <v>389</v>
      </c>
      <c r="C709" s="40" t="s">
        <v>998</v>
      </c>
      <c r="D709" s="40" t="s">
        <v>999</v>
      </c>
      <c r="E709" s="40" t="s">
        <v>1228</v>
      </c>
      <c r="F709" s="40" t="s">
        <v>1213</v>
      </c>
      <c r="G709" s="40" t="s">
        <v>418</v>
      </c>
      <c r="H709" s="40" t="s">
        <v>1552</v>
      </c>
      <c r="I709" s="40" t="s">
        <v>37</v>
      </c>
      <c r="J709" s="40" t="s">
        <v>419</v>
      </c>
      <c r="K709" s="40" t="s">
        <v>420</v>
      </c>
      <c r="L709" s="40" t="s">
        <v>421</v>
      </c>
      <c r="M709" s="40" t="s">
        <v>405</v>
      </c>
      <c r="N709" s="40" t="s">
        <v>67</v>
      </c>
      <c r="O709" s="40" t="s">
        <v>422</v>
      </c>
      <c r="P709" s="40" t="s">
        <v>423</v>
      </c>
      <c r="Q709" s="40" t="s">
        <v>424</v>
      </c>
      <c r="R709" s="40" t="s">
        <v>402</v>
      </c>
      <c r="S709" s="40" t="s">
        <v>403</v>
      </c>
      <c r="T709" s="40" t="s">
        <v>393</v>
      </c>
      <c r="U709" s="40" t="s">
        <v>394</v>
      </c>
    </row>
    <row r="710" spans="1:21" ht="17.149999999999999" customHeight="1" x14ac:dyDescent="0.35">
      <c r="A710" s="40" t="s">
        <v>388</v>
      </c>
      <c r="B710" s="40" t="s">
        <v>389</v>
      </c>
      <c r="C710" s="40" t="s">
        <v>998</v>
      </c>
      <c r="D710" s="40" t="s">
        <v>999</v>
      </c>
      <c r="E710" s="40" t="s">
        <v>1228</v>
      </c>
      <c r="F710" s="40" t="s">
        <v>1213</v>
      </c>
      <c r="G710" s="40" t="s">
        <v>418</v>
      </c>
      <c r="H710" s="40" t="s">
        <v>1552</v>
      </c>
      <c r="I710" s="40" t="s">
        <v>45</v>
      </c>
      <c r="J710" s="40" t="s">
        <v>844</v>
      </c>
      <c r="K710" s="40" t="s">
        <v>845</v>
      </c>
      <c r="L710" s="40" t="s">
        <v>846</v>
      </c>
      <c r="M710" s="40" t="s">
        <v>405</v>
      </c>
      <c r="N710" s="40" t="s">
        <v>72</v>
      </c>
      <c r="O710" s="40" t="s">
        <v>847</v>
      </c>
      <c r="P710" s="40" t="s">
        <v>848</v>
      </c>
      <c r="Q710" s="40" t="s">
        <v>849</v>
      </c>
      <c r="R710" s="40" t="s">
        <v>402</v>
      </c>
      <c r="S710" s="40" t="s">
        <v>403</v>
      </c>
      <c r="T710" s="40" t="s">
        <v>393</v>
      </c>
      <c r="U710" s="40" t="s">
        <v>394</v>
      </c>
    </row>
    <row r="711" spans="1:21" ht="17.149999999999999" customHeight="1" x14ac:dyDescent="0.35">
      <c r="A711" s="40" t="s">
        <v>388</v>
      </c>
      <c r="B711" s="40" t="s">
        <v>389</v>
      </c>
      <c r="C711" s="40" t="s">
        <v>998</v>
      </c>
      <c r="D711" s="40" t="s">
        <v>999</v>
      </c>
      <c r="E711" s="40" t="s">
        <v>1228</v>
      </c>
      <c r="F711" s="40" t="s">
        <v>1213</v>
      </c>
      <c r="G711" s="40" t="s">
        <v>418</v>
      </c>
      <c r="H711" s="40" t="s">
        <v>1552</v>
      </c>
      <c r="I711" s="40" t="s">
        <v>850</v>
      </c>
      <c r="J711" s="40" t="s">
        <v>844</v>
      </c>
      <c r="K711" s="40" t="s">
        <v>845</v>
      </c>
      <c r="L711" s="40" t="s">
        <v>846</v>
      </c>
      <c r="M711" s="40" t="s">
        <v>405</v>
      </c>
      <c r="N711" s="40" t="s">
        <v>72</v>
      </c>
      <c r="O711" s="40" t="s">
        <v>847</v>
      </c>
      <c r="P711" s="40" t="s">
        <v>848</v>
      </c>
      <c r="Q711" s="40" t="s">
        <v>849</v>
      </c>
      <c r="R711" s="40" t="s">
        <v>402</v>
      </c>
      <c r="S711" s="40" t="s">
        <v>403</v>
      </c>
      <c r="T711" s="40" t="s">
        <v>393</v>
      </c>
      <c r="U711" s="40" t="s">
        <v>394</v>
      </c>
    </row>
    <row r="712" spans="1:21" ht="17.149999999999999" customHeight="1" x14ac:dyDescent="0.35">
      <c r="A712" s="40" t="s">
        <v>388</v>
      </c>
      <c r="B712" s="40" t="s">
        <v>389</v>
      </c>
      <c r="C712" s="40" t="s">
        <v>998</v>
      </c>
      <c r="D712" s="40" t="s">
        <v>999</v>
      </c>
      <c r="E712" s="40" t="s">
        <v>1228</v>
      </c>
      <c r="F712" s="40" t="s">
        <v>1213</v>
      </c>
      <c r="G712" s="40" t="s">
        <v>418</v>
      </c>
      <c r="H712" s="40" t="s">
        <v>1552</v>
      </c>
      <c r="I712" s="40" t="s">
        <v>43</v>
      </c>
      <c r="J712" s="40" t="s">
        <v>549</v>
      </c>
      <c r="K712" s="40" t="s">
        <v>550</v>
      </c>
      <c r="L712" s="40" t="s">
        <v>551</v>
      </c>
      <c r="M712" s="40" t="s">
        <v>405</v>
      </c>
      <c r="N712" s="40" t="s">
        <v>70</v>
      </c>
      <c r="O712" s="40" t="s">
        <v>552</v>
      </c>
      <c r="P712" s="40" t="s">
        <v>553</v>
      </c>
      <c r="Q712" s="40" t="s">
        <v>554</v>
      </c>
      <c r="R712" s="40" t="s">
        <v>402</v>
      </c>
      <c r="S712" s="40" t="s">
        <v>403</v>
      </c>
      <c r="T712" s="40" t="s">
        <v>393</v>
      </c>
      <c r="U712" s="40" t="s">
        <v>394</v>
      </c>
    </row>
    <row r="713" spans="1:21" ht="17.149999999999999" customHeight="1" x14ac:dyDescent="0.35">
      <c r="A713" s="40" t="s">
        <v>388</v>
      </c>
      <c r="B713" s="40" t="s">
        <v>389</v>
      </c>
      <c r="C713" s="40" t="s">
        <v>998</v>
      </c>
      <c r="D713" s="40" t="s">
        <v>999</v>
      </c>
      <c r="E713" s="40" t="s">
        <v>1228</v>
      </c>
      <c r="F713" s="40" t="s">
        <v>1213</v>
      </c>
      <c r="G713" s="40" t="s">
        <v>418</v>
      </c>
      <c r="H713" s="40" t="s">
        <v>1552</v>
      </c>
      <c r="I713" s="40" t="s">
        <v>52</v>
      </c>
      <c r="J713" s="40" t="s">
        <v>555</v>
      </c>
      <c r="K713" s="40" t="s">
        <v>556</v>
      </c>
      <c r="L713" s="40" t="s">
        <v>557</v>
      </c>
      <c r="M713" s="40" t="s">
        <v>405</v>
      </c>
      <c r="N713" s="40" t="s">
        <v>75</v>
      </c>
      <c r="O713" s="40" t="s">
        <v>558</v>
      </c>
      <c r="P713" s="40" t="s">
        <v>559</v>
      </c>
      <c r="Q713" s="40" t="s">
        <v>560</v>
      </c>
      <c r="R713" s="40" t="s">
        <v>402</v>
      </c>
      <c r="S713" s="40" t="s">
        <v>403</v>
      </c>
      <c r="T713" s="40" t="s">
        <v>393</v>
      </c>
      <c r="U713" s="40" t="s">
        <v>394</v>
      </c>
    </row>
    <row r="714" spans="1:21" ht="17.149999999999999" customHeight="1" x14ac:dyDescent="0.35">
      <c r="A714" s="40" t="s">
        <v>388</v>
      </c>
      <c r="B714" s="40" t="s">
        <v>389</v>
      </c>
      <c r="C714" s="40" t="s">
        <v>998</v>
      </c>
      <c r="D714" s="40" t="s">
        <v>999</v>
      </c>
      <c r="E714" s="40" t="s">
        <v>1228</v>
      </c>
      <c r="F714" s="40" t="s">
        <v>1213</v>
      </c>
      <c r="G714" s="40" t="s">
        <v>418</v>
      </c>
      <c r="H714" s="40" t="s">
        <v>1552</v>
      </c>
      <c r="I714" s="40" t="s">
        <v>53</v>
      </c>
      <c r="J714" s="40" t="s">
        <v>562</v>
      </c>
      <c r="K714" s="40" t="s">
        <v>563</v>
      </c>
      <c r="L714" s="40" t="s">
        <v>564</v>
      </c>
      <c r="M714" s="40" t="s">
        <v>405</v>
      </c>
      <c r="N714" s="40" t="s">
        <v>76</v>
      </c>
      <c r="O714" s="40" t="s">
        <v>565</v>
      </c>
      <c r="P714" s="40" t="s">
        <v>566</v>
      </c>
      <c r="Q714" s="40" t="s">
        <v>567</v>
      </c>
      <c r="R714" s="40" t="s">
        <v>402</v>
      </c>
      <c r="S714" s="40" t="s">
        <v>403</v>
      </c>
      <c r="T714" s="40" t="s">
        <v>393</v>
      </c>
      <c r="U714" s="40" t="s">
        <v>394</v>
      </c>
    </row>
    <row r="715" spans="1:21" ht="17.149999999999999" customHeight="1" x14ac:dyDescent="0.35">
      <c r="A715" s="40" t="s">
        <v>388</v>
      </c>
      <c r="B715" s="40" t="s">
        <v>389</v>
      </c>
      <c r="C715" s="40" t="s">
        <v>998</v>
      </c>
      <c r="D715" s="40" t="s">
        <v>999</v>
      </c>
      <c r="E715" s="40" t="s">
        <v>1228</v>
      </c>
      <c r="F715" s="40" t="s">
        <v>1213</v>
      </c>
      <c r="G715" s="40" t="s">
        <v>434</v>
      </c>
      <c r="H715" s="40" t="s">
        <v>1554</v>
      </c>
      <c r="I715" s="40" t="s">
        <v>38</v>
      </c>
      <c r="J715" s="40" t="s">
        <v>435</v>
      </c>
      <c r="K715" s="40" t="s">
        <v>436</v>
      </c>
      <c r="L715" s="40" t="s">
        <v>437</v>
      </c>
      <c r="M715" s="40" t="s">
        <v>395</v>
      </c>
      <c r="N715" s="40" t="s">
        <v>38</v>
      </c>
      <c r="O715" s="40" t="s">
        <v>438</v>
      </c>
      <c r="P715" s="40" t="s">
        <v>439</v>
      </c>
      <c r="Q715" s="40" t="s">
        <v>440</v>
      </c>
      <c r="R715" s="40" t="s">
        <v>402</v>
      </c>
      <c r="S715" s="40" t="s">
        <v>403</v>
      </c>
      <c r="T715" s="40" t="s">
        <v>393</v>
      </c>
      <c r="U715" s="40" t="s">
        <v>394</v>
      </c>
    </row>
    <row r="716" spans="1:21" ht="17.149999999999999" customHeight="1" x14ac:dyDescent="0.35">
      <c r="A716" s="40" t="s">
        <v>388</v>
      </c>
      <c r="B716" s="40" t="s">
        <v>389</v>
      </c>
      <c r="C716" s="40" t="s">
        <v>1006</v>
      </c>
      <c r="D716" s="40" t="s">
        <v>1007</v>
      </c>
      <c r="E716" s="40" t="s">
        <v>1229</v>
      </c>
      <c r="F716" s="40" t="s">
        <v>1203</v>
      </c>
      <c r="G716" s="40" t="s">
        <v>1555</v>
      </c>
      <c r="H716" s="40" t="s">
        <v>1556</v>
      </c>
      <c r="I716" s="40" t="s">
        <v>1557</v>
      </c>
      <c r="J716" s="40" t="s">
        <v>1558</v>
      </c>
      <c r="K716" s="40" t="s">
        <v>1559</v>
      </c>
      <c r="L716" s="40" t="s">
        <v>392</v>
      </c>
      <c r="M716" s="40" t="s">
        <v>392</v>
      </c>
      <c r="N716" s="40" t="s">
        <v>1560</v>
      </c>
      <c r="O716" s="40" t="s">
        <v>1560</v>
      </c>
      <c r="P716" s="40" t="s">
        <v>1561</v>
      </c>
      <c r="Q716" s="40" t="s">
        <v>1561</v>
      </c>
      <c r="R716" s="40" t="s">
        <v>402</v>
      </c>
      <c r="S716" s="40" t="s">
        <v>403</v>
      </c>
      <c r="T716" s="40" t="s">
        <v>393</v>
      </c>
      <c r="U716" s="40" t="s">
        <v>394</v>
      </c>
    </row>
    <row r="717" spans="1:21" ht="17.149999999999999" customHeight="1" x14ac:dyDescent="0.35">
      <c r="A717" s="40" t="s">
        <v>388</v>
      </c>
      <c r="B717" s="40" t="s">
        <v>389</v>
      </c>
      <c r="C717" s="40" t="s">
        <v>1006</v>
      </c>
      <c r="D717" s="40" t="s">
        <v>1007</v>
      </c>
      <c r="E717" s="40" t="s">
        <v>1229</v>
      </c>
      <c r="F717" s="40" t="s">
        <v>1203</v>
      </c>
      <c r="G717" s="40" t="s">
        <v>396</v>
      </c>
      <c r="H717" s="40" t="s">
        <v>1551</v>
      </c>
      <c r="I717" s="40" t="s">
        <v>30</v>
      </c>
      <c r="J717" s="40" t="s">
        <v>464</v>
      </c>
      <c r="K717" s="40" t="s">
        <v>465</v>
      </c>
      <c r="L717" s="40" t="s">
        <v>466</v>
      </c>
      <c r="M717" s="40" t="s">
        <v>392</v>
      </c>
      <c r="N717" s="40" t="s">
        <v>30</v>
      </c>
      <c r="O717" s="40" t="s">
        <v>467</v>
      </c>
      <c r="P717" s="40" t="s">
        <v>468</v>
      </c>
      <c r="Q717" s="40" t="s">
        <v>469</v>
      </c>
      <c r="R717" s="40" t="s">
        <v>402</v>
      </c>
      <c r="S717" s="40" t="s">
        <v>403</v>
      </c>
      <c r="T717" s="40" t="s">
        <v>393</v>
      </c>
      <c r="U717" s="40" t="s">
        <v>394</v>
      </c>
    </row>
    <row r="718" spans="1:21" ht="17.149999999999999" customHeight="1" x14ac:dyDescent="0.35">
      <c r="A718" s="40" t="s">
        <v>388</v>
      </c>
      <c r="B718" s="40" t="s">
        <v>389</v>
      </c>
      <c r="C718" s="40" t="s">
        <v>1006</v>
      </c>
      <c r="D718" s="40" t="s">
        <v>1007</v>
      </c>
      <c r="E718" s="40" t="s">
        <v>1229</v>
      </c>
      <c r="F718" s="40" t="s">
        <v>1203</v>
      </c>
      <c r="G718" s="40" t="s">
        <v>396</v>
      </c>
      <c r="H718" s="40" t="s">
        <v>1551</v>
      </c>
      <c r="I718" s="40" t="s">
        <v>975</v>
      </c>
      <c r="J718" s="40" t="s">
        <v>976</v>
      </c>
      <c r="K718" s="40" t="s">
        <v>977</v>
      </c>
      <c r="L718" s="40" t="s">
        <v>978</v>
      </c>
      <c r="M718" s="40" t="s">
        <v>405</v>
      </c>
      <c r="N718" s="40" t="s">
        <v>92</v>
      </c>
      <c r="O718" s="40" t="s">
        <v>979</v>
      </c>
      <c r="P718" s="40" t="s">
        <v>980</v>
      </c>
      <c r="Q718" s="40" t="s">
        <v>981</v>
      </c>
      <c r="R718" s="40" t="s">
        <v>402</v>
      </c>
      <c r="S718" s="40" t="s">
        <v>403</v>
      </c>
      <c r="T718" s="40" t="s">
        <v>393</v>
      </c>
      <c r="U718" s="40" t="s">
        <v>394</v>
      </c>
    </row>
    <row r="719" spans="1:21" ht="17.149999999999999" customHeight="1" x14ac:dyDescent="0.35">
      <c r="A719" s="40" t="s">
        <v>388</v>
      </c>
      <c r="B719" s="40" t="s">
        <v>389</v>
      </c>
      <c r="C719" s="40" t="s">
        <v>1006</v>
      </c>
      <c r="D719" s="40" t="s">
        <v>1007</v>
      </c>
      <c r="E719" s="40" t="s">
        <v>1229</v>
      </c>
      <c r="F719" s="40" t="s">
        <v>1203</v>
      </c>
      <c r="G719" s="40" t="s">
        <v>396</v>
      </c>
      <c r="H719" s="40" t="s">
        <v>1551</v>
      </c>
      <c r="I719" s="40" t="s">
        <v>51</v>
      </c>
      <c r="J719" s="40" t="s">
        <v>476</v>
      </c>
      <c r="K719" s="40" t="s">
        <v>477</v>
      </c>
      <c r="L719" s="40" t="s">
        <v>408</v>
      </c>
      <c r="M719" s="40" t="s">
        <v>392</v>
      </c>
      <c r="N719" s="40" t="s">
        <v>409</v>
      </c>
      <c r="O719" s="40" t="s">
        <v>410</v>
      </c>
      <c r="P719" s="40" t="s">
        <v>478</v>
      </c>
      <c r="Q719" s="40" t="s">
        <v>479</v>
      </c>
      <c r="R719" s="40" t="s">
        <v>402</v>
      </c>
      <c r="S719" s="40" t="s">
        <v>403</v>
      </c>
      <c r="T719" s="40" t="s">
        <v>393</v>
      </c>
      <c r="U719" s="40" t="s">
        <v>394</v>
      </c>
    </row>
    <row r="720" spans="1:21" ht="17.149999999999999" customHeight="1" x14ac:dyDescent="0.35">
      <c r="A720" s="40" t="s">
        <v>388</v>
      </c>
      <c r="B720" s="40" t="s">
        <v>389</v>
      </c>
      <c r="C720" s="40" t="s">
        <v>1006</v>
      </c>
      <c r="D720" s="40" t="s">
        <v>1007</v>
      </c>
      <c r="E720" s="40" t="s">
        <v>1229</v>
      </c>
      <c r="F720" s="40" t="s">
        <v>1203</v>
      </c>
      <c r="G720" s="40" t="s">
        <v>396</v>
      </c>
      <c r="H720" s="40" t="s">
        <v>1551</v>
      </c>
      <c r="I720" s="40" t="s">
        <v>49</v>
      </c>
      <c r="J720" s="40" t="s">
        <v>406</v>
      </c>
      <c r="K720" s="40" t="s">
        <v>407</v>
      </c>
      <c r="L720" s="40" t="s">
        <v>408</v>
      </c>
      <c r="M720" s="40" t="s">
        <v>392</v>
      </c>
      <c r="N720" s="40" t="s">
        <v>409</v>
      </c>
      <c r="O720" s="40" t="s">
        <v>410</v>
      </c>
      <c r="P720" s="40" t="s">
        <v>74</v>
      </c>
      <c r="Q720" s="40" t="s">
        <v>411</v>
      </c>
      <c r="R720" s="40" t="s">
        <v>402</v>
      </c>
      <c r="S720" s="40" t="s">
        <v>403</v>
      </c>
      <c r="T720" s="40" t="s">
        <v>393</v>
      </c>
      <c r="U720" s="40" t="s">
        <v>394</v>
      </c>
    </row>
    <row r="721" spans="1:21" ht="17.149999999999999" customHeight="1" x14ac:dyDescent="0.35">
      <c r="A721" s="40" t="s">
        <v>388</v>
      </c>
      <c r="B721" s="40" t="s">
        <v>389</v>
      </c>
      <c r="C721" s="40" t="s">
        <v>1006</v>
      </c>
      <c r="D721" s="40" t="s">
        <v>1007</v>
      </c>
      <c r="E721" s="40" t="s">
        <v>1229</v>
      </c>
      <c r="F721" s="40" t="s">
        <v>1203</v>
      </c>
      <c r="G721" s="40" t="s">
        <v>396</v>
      </c>
      <c r="H721" s="40" t="s">
        <v>1551</v>
      </c>
      <c r="I721" s="40" t="s">
        <v>93</v>
      </c>
      <c r="J721" s="40" t="s">
        <v>480</v>
      </c>
      <c r="K721" s="40" t="s">
        <v>481</v>
      </c>
      <c r="L721" s="40" t="s">
        <v>482</v>
      </c>
      <c r="M721" s="40" t="s">
        <v>392</v>
      </c>
      <c r="N721" s="40" t="s">
        <v>93</v>
      </c>
      <c r="O721" s="40" t="s">
        <v>483</v>
      </c>
      <c r="P721" s="40" t="s">
        <v>484</v>
      </c>
      <c r="Q721" s="40" t="s">
        <v>485</v>
      </c>
      <c r="R721" s="40" t="s">
        <v>402</v>
      </c>
      <c r="S721" s="40" t="s">
        <v>403</v>
      </c>
      <c r="T721" s="40" t="s">
        <v>393</v>
      </c>
      <c r="U721" s="40" t="s">
        <v>394</v>
      </c>
    </row>
    <row r="722" spans="1:21" ht="17.149999999999999" customHeight="1" x14ac:dyDescent="0.35">
      <c r="A722" s="40" t="s">
        <v>388</v>
      </c>
      <c r="B722" s="40" t="s">
        <v>389</v>
      </c>
      <c r="C722" s="40" t="s">
        <v>1006</v>
      </c>
      <c r="D722" s="40" t="s">
        <v>1007</v>
      </c>
      <c r="E722" s="40" t="s">
        <v>1229</v>
      </c>
      <c r="F722" s="40" t="s">
        <v>1203</v>
      </c>
      <c r="G722" s="40" t="s">
        <v>396</v>
      </c>
      <c r="H722" s="40" t="s">
        <v>1551</v>
      </c>
      <c r="I722" s="40" t="s">
        <v>1565</v>
      </c>
      <c r="J722" s="40" t="s">
        <v>480</v>
      </c>
      <c r="K722" s="40" t="s">
        <v>481</v>
      </c>
      <c r="L722" s="40" t="s">
        <v>482</v>
      </c>
      <c r="M722" s="40" t="s">
        <v>392</v>
      </c>
      <c r="N722" s="40" t="s">
        <v>93</v>
      </c>
      <c r="O722" s="40" t="s">
        <v>483</v>
      </c>
      <c r="P722" s="40" t="s">
        <v>484</v>
      </c>
      <c r="Q722" s="40" t="s">
        <v>485</v>
      </c>
      <c r="R722" s="40" t="s">
        <v>402</v>
      </c>
      <c r="S722" s="40" t="s">
        <v>403</v>
      </c>
      <c r="T722" s="40" t="s">
        <v>393</v>
      </c>
      <c r="U722" s="40" t="s">
        <v>394</v>
      </c>
    </row>
    <row r="723" spans="1:21" ht="17.149999999999999" customHeight="1" x14ac:dyDescent="0.35">
      <c r="A723" s="40" t="s">
        <v>388</v>
      </c>
      <c r="B723" s="40" t="s">
        <v>389</v>
      </c>
      <c r="C723" s="40" t="s">
        <v>1006</v>
      </c>
      <c r="D723" s="40" t="s">
        <v>1007</v>
      </c>
      <c r="E723" s="40" t="s">
        <v>1229</v>
      </c>
      <c r="F723" s="40" t="s">
        <v>1203</v>
      </c>
      <c r="G723" s="40" t="s">
        <v>396</v>
      </c>
      <c r="H723" s="40" t="s">
        <v>1551</v>
      </c>
      <c r="I723" s="40" t="s">
        <v>131</v>
      </c>
      <c r="J723" s="40" t="s">
        <v>614</v>
      </c>
      <c r="K723" s="40" t="s">
        <v>615</v>
      </c>
      <c r="L723" s="40" t="s">
        <v>494</v>
      </c>
      <c r="M723" s="40" t="s">
        <v>392</v>
      </c>
      <c r="N723" s="40" t="s">
        <v>100</v>
      </c>
      <c r="O723" s="40" t="s">
        <v>495</v>
      </c>
      <c r="P723" s="40" t="s">
        <v>616</v>
      </c>
      <c r="Q723" s="40" t="s">
        <v>617</v>
      </c>
      <c r="R723" s="40" t="s">
        <v>402</v>
      </c>
      <c r="S723" s="40" t="s">
        <v>403</v>
      </c>
      <c r="T723" s="40" t="s">
        <v>393</v>
      </c>
      <c r="U723" s="40" t="s">
        <v>394</v>
      </c>
    </row>
    <row r="724" spans="1:21" ht="17.149999999999999" customHeight="1" x14ac:dyDescent="0.35">
      <c r="A724" s="40" t="s">
        <v>388</v>
      </c>
      <c r="B724" s="40" t="s">
        <v>389</v>
      </c>
      <c r="C724" s="40" t="s">
        <v>1006</v>
      </c>
      <c r="D724" s="40" t="s">
        <v>1007</v>
      </c>
      <c r="E724" s="40" t="s">
        <v>1229</v>
      </c>
      <c r="F724" s="40" t="s">
        <v>1203</v>
      </c>
      <c r="G724" s="40" t="s">
        <v>396</v>
      </c>
      <c r="H724" s="40" t="s">
        <v>1551</v>
      </c>
      <c r="I724" s="40" t="s">
        <v>98</v>
      </c>
      <c r="J724" s="40" t="s">
        <v>497</v>
      </c>
      <c r="K724" s="40" t="s">
        <v>498</v>
      </c>
      <c r="L724" s="40" t="s">
        <v>499</v>
      </c>
      <c r="M724" s="40" t="s">
        <v>392</v>
      </c>
      <c r="N724" s="40" t="s">
        <v>98</v>
      </c>
      <c r="O724" s="40" t="s">
        <v>500</v>
      </c>
      <c r="P724" s="40" t="s">
        <v>501</v>
      </c>
      <c r="Q724" s="40" t="s">
        <v>502</v>
      </c>
      <c r="R724" s="40" t="s">
        <v>402</v>
      </c>
      <c r="S724" s="40" t="s">
        <v>403</v>
      </c>
      <c r="T724" s="40" t="s">
        <v>393</v>
      </c>
      <c r="U724" s="40" t="s">
        <v>394</v>
      </c>
    </row>
    <row r="725" spans="1:21" ht="17.149999999999999" customHeight="1" x14ac:dyDescent="0.35">
      <c r="A725" s="40" t="s">
        <v>388</v>
      </c>
      <c r="B725" s="40" t="s">
        <v>389</v>
      </c>
      <c r="C725" s="40" t="s">
        <v>1006</v>
      </c>
      <c r="D725" s="40" t="s">
        <v>1007</v>
      </c>
      <c r="E725" s="40" t="s">
        <v>1229</v>
      </c>
      <c r="F725" s="40" t="s">
        <v>1203</v>
      </c>
      <c r="G725" s="40" t="s">
        <v>396</v>
      </c>
      <c r="H725" s="40" t="s">
        <v>1551</v>
      </c>
      <c r="I725" s="40" t="s">
        <v>503</v>
      </c>
      <c r="J725" s="40" t="s">
        <v>497</v>
      </c>
      <c r="K725" s="40" t="s">
        <v>498</v>
      </c>
      <c r="L725" s="40" t="s">
        <v>499</v>
      </c>
      <c r="M725" s="40" t="s">
        <v>395</v>
      </c>
      <c r="N725" s="40" t="s">
        <v>98</v>
      </c>
      <c r="O725" s="40" t="s">
        <v>500</v>
      </c>
      <c r="P725" s="40" t="s">
        <v>501</v>
      </c>
      <c r="Q725" s="40" t="s">
        <v>502</v>
      </c>
      <c r="R725" s="40" t="s">
        <v>402</v>
      </c>
      <c r="S725" s="40" t="s">
        <v>403</v>
      </c>
      <c r="T725" s="40" t="s">
        <v>393</v>
      </c>
      <c r="U725" s="40" t="s">
        <v>394</v>
      </c>
    </row>
    <row r="726" spans="1:21" ht="17.149999999999999" customHeight="1" x14ac:dyDescent="0.35">
      <c r="A726" s="40" t="s">
        <v>388</v>
      </c>
      <c r="B726" s="40" t="s">
        <v>389</v>
      </c>
      <c r="C726" s="40" t="s">
        <v>1006</v>
      </c>
      <c r="D726" s="40" t="s">
        <v>1007</v>
      </c>
      <c r="E726" s="40" t="s">
        <v>1229</v>
      </c>
      <c r="F726" s="40" t="s">
        <v>1203</v>
      </c>
      <c r="G726" s="40" t="s">
        <v>396</v>
      </c>
      <c r="H726" s="40" t="s">
        <v>1551</v>
      </c>
      <c r="I726" s="40" t="s">
        <v>446</v>
      </c>
      <c r="J726" s="40" t="s">
        <v>447</v>
      </c>
      <c r="K726" s="40" t="s">
        <v>448</v>
      </c>
      <c r="L726" s="40" t="s">
        <v>449</v>
      </c>
      <c r="M726" s="40" t="s">
        <v>405</v>
      </c>
      <c r="N726" s="40" t="s">
        <v>102</v>
      </c>
      <c r="O726" s="40" t="s">
        <v>450</v>
      </c>
      <c r="P726" s="40" t="s">
        <v>451</v>
      </c>
      <c r="Q726" s="40" t="s">
        <v>452</v>
      </c>
      <c r="R726" s="40" t="s">
        <v>402</v>
      </c>
      <c r="S726" s="40" t="s">
        <v>403</v>
      </c>
      <c r="T726" s="40" t="s">
        <v>393</v>
      </c>
      <c r="U726" s="40" t="s">
        <v>394</v>
      </c>
    </row>
    <row r="727" spans="1:21" ht="17.149999999999999" customHeight="1" x14ac:dyDescent="0.35">
      <c r="A727" s="40" t="s">
        <v>388</v>
      </c>
      <c r="B727" s="40" t="s">
        <v>389</v>
      </c>
      <c r="C727" s="40" t="s">
        <v>1006</v>
      </c>
      <c r="D727" s="40" t="s">
        <v>1007</v>
      </c>
      <c r="E727" s="40" t="s">
        <v>1229</v>
      </c>
      <c r="F727" s="40" t="s">
        <v>1203</v>
      </c>
      <c r="G727" s="40" t="s">
        <v>396</v>
      </c>
      <c r="H727" s="40" t="s">
        <v>1551</v>
      </c>
      <c r="I727" s="40" t="s">
        <v>516</v>
      </c>
      <c r="J727" s="40" t="s">
        <v>517</v>
      </c>
      <c r="K727" s="40" t="s">
        <v>518</v>
      </c>
      <c r="L727" s="40" t="s">
        <v>519</v>
      </c>
      <c r="M727" s="40" t="s">
        <v>392</v>
      </c>
      <c r="N727" s="40" t="s">
        <v>105</v>
      </c>
      <c r="O727" s="40" t="s">
        <v>520</v>
      </c>
      <c r="P727" s="40" t="s">
        <v>521</v>
      </c>
      <c r="Q727" s="40" t="s">
        <v>522</v>
      </c>
      <c r="R727" s="40" t="s">
        <v>402</v>
      </c>
      <c r="S727" s="40" t="s">
        <v>403</v>
      </c>
      <c r="T727" s="40" t="s">
        <v>393</v>
      </c>
      <c r="U727" s="40" t="s">
        <v>394</v>
      </c>
    </row>
    <row r="728" spans="1:21" ht="17.149999999999999" customHeight="1" x14ac:dyDescent="0.35">
      <c r="A728" s="40" t="s">
        <v>388</v>
      </c>
      <c r="B728" s="40" t="s">
        <v>389</v>
      </c>
      <c r="C728" s="40" t="s">
        <v>1006</v>
      </c>
      <c r="D728" s="40" t="s">
        <v>1007</v>
      </c>
      <c r="E728" s="40" t="s">
        <v>1229</v>
      </c>
      <c r="F728" s="40" t="s">
        <v>1203</v>
      </c>
      <c r="G728" s="40" t="s">
        <v>396</v>
      </c>
      <c r="H728" s="40" t="s">
        <v>1551</v>
      </c>
      <c r="I728" s="40" t="s">
        <v>107</v>
      </c>
      <c r="J728" s="40" t="s">
        <v>530</v>
      </c>
      <c r="K728" s="40" t="s">
        <v>531</v>
      </c>
      <c r="L728" s="40" t="s">
        <v>532</v>
      </c>
      <c r="M728" s="40" t="s">
        <v>392</v>
      </c>
      <c r="N728" s="40" t="s">
        <v>107</v>
      </c>
      <c r="O728" s="40" t="s">
        <v>533</v>
      </c>
      <c r="P728" s="40" t="s">
        <v>534</v>
      </c>
      <c r="Q728" s="40" t="s">
        <v>535</v>
      </c>
      <c r="R728" s="40" t="s">
        <v>402</v>
      </c>
      <c r="S728" s="40" t="s">
        <v>403</v>
      </c>
      <c r="T728" s="40" t="s">
        <v>393</v>
      </c>
      <c r="U728" s="40" t="s">
        <v>394</v>
      </c>
    </row>
    <row r="729" spans="1:21" ht="17.149999999999999" customHeight="1" x14ac:dyDescent="0.35">
      <c r="A729" s="40" t="s">
        <v>388</v>
      </c>
      <c r="B729" s="40" t="s">
        <v>389</v>
      </c>
      <c r="C729" s="40" t="s">
        <v>1006</v>
      </c>
      <c r="D729" s="40" t="s">
        <v>1007</v>
      </c>
      <c r="E729" s="40" t="s">
        <v>1229</v>
      </c>
      <c r="F729" s="40" t="s">
        <v>1203</v>
      </c>
      <c r="G729" s="40" t="s">
        <v>418</v>
      </c>
      <c r="H729" s="40" t="s">
        <v>1552</v>
      </c>
      <c r="I729" s="40" t="s">
        <v>32</v>
      </c>
      <c r="J729" s="40" t="s">
        <v>824</v>
      </c>
      <c r="K729" s="40" t="s">
        <v>825</v>
      </c>
      <c r="L729" s="40" t="s">
        <v>826</v>
      </c>
      <c r="M729" s="40" t="s">
        <v>405</v>
      </c>
      <c r="N729" s="40" t="s">
        <v>61</v>
      </c>
      <c r="O729" s="40" t="s">
        <v>827</v>
      </c>
      <c r="P729" s="40" t="s">
        <v>828</v>
      </c>
      <c r="Q729" s="40" t="s">
        <v>829</v>
      </c>
      <c r="R729" s="40" t="s">
        <v>402</v>
      </c>
      <c r="S729" s="40" t="s">
        <v>403</v>
      </c>
      <c r="T729" s="40" t="s">
        <v>393</v>
      </c>
      <c r="U729" s="40" t="s">
        <v>394</v>
      </c>
    </row>
    <row r="730" spans="1:21" ht="17.149999999999999" customHeight="1" x14ac:dyDescent="0.35">
      <c r="A730" s="40" t="s">
        <v>388</v>
      </c>
      <c r="B730" s="40" t="s">
        <v>389</v>
      </c>
      <c r="C730" s="40" t="s">
        <v>1006</v>
      </c>
      <c r="D730" s="40" t="s">
        <v>1007</v>
      </c>
      <c r="E730" s="40" t="s">
        <v>1229</v>
      </c>
      <c r="F730" s="40" t="s">
        <v>1203</v>
      </c>
      <c r="G730" s="40" t="s">
        <v>418</v>
      </c>
      <c r="H730" s="40" t="s">
        <v>1552</v>
      </c>
      <c r="I730" s="40" t="s">
        <v>850</v>
      </c>
      <c r="J730" s="40" t="s">
        <v>844</v>
      </c>
      <c r="K730" s="40" t="s">
        <v>845</v>
      </c>
      <c r="L730" s="40" t="s">
        <v>846</v>
      </c>
      <c r="M730" s="40" t="s">
        <v>405</v>
      </c>
      <c r="N730" s="40" t="s">
        <v>72</v>
      </c>
      <c r="O730" s="40" t="s">
        <v>847</v>
      </c>
      <c r="P730" s="40" t="s">
        <v>848</v>
      </c>
      <c r="Q730" s="40" t="s">
        <v>849</v>
      </c>
      <c r="R730" s="40" t="s">
        <v>402</v>
      </c>
      <c r="S730" s="40" t="s">
        <v>403</v>
      </c>
      <c r="T730" s="40" t="s">
        <v>393</v>
      </c>
      <c r="U730" s="40" t="s">
        <v>394</v>
      </c>
    </row>
    <row r="731" spans="1:21" ht="17.149999999999999" customHeight="1" x14ac:dyDescent="0.35">
      <c r="A731" s="40" t="s">
        <v>388</v>
      </c>
      <c r="B731" s="40" t="s">
        <v>389</v>
      </c>
      <c r="C731" s="40" t="s">
        <v>1006</v>
      </c>
      <c r="D731" s="40" t="s">
        <v>1007</v>
      </c>
      <c r="E731" s="40" t="s">
        <v>1229</v>
      </c>
      <c r="F731" s="40" t="s">
        <v>1203</v>
      </c>
      <c r="G731" s="40" t="s">
        <v>418</v>
      </c>
      <c r="H731" s="40" t="s">
        <v>1552</v>
      </c>
      <c r="I731" s="40" t="s">
        <v>52</v>
      </c>
      <c r="J731" s="40" t="s">
        <v>555</v>
      </c>
      <c r="K731" s="40" t="s">
        <v>556</v>
      </c>
      <c r="L731" s="40" t="s">
        <v>557</v>
      </c>
      <c r="M731" s="40" t="s">
        <v>405</v>
      </c>
      <c r="N731" s="40" t="s">
        <v>75</v>
      </c>
      <c r="O731" s="40" t="s">
        <v>558</v>
      </c>
      <c r="P731" s="40" t="s">
        <v>559</v>
      </c>
      <c r="Q731" s="40" t="s">
        <v>560</v>
      </c>
      <c r="R731" s="40" t="s">
        <v>402</v>
      </c>
      <c r="S731" s="40" t="s">
        <v>403</v>
      </c>
      <c r="T731" s="40" t="s">
        <v>393</v>
      </c>
      <c r="U731" s="40" t="s">
        <v>394</v>
      </c>
    </row>
    <row r="732" spans="1:21" ht="17.149999999999999" customHeight="1" x14ac:dyDescent="0.35">
      <c r="A732" s="40" t="s">
        <v>388</v>
      </c>
      <c r="B732" s="40" t="s">
        <v>389</v>
      </c>
      <c r="C732" s="40" t="s">
        <v>1008</v>
      </c>
      <c r="D732" s="40" t="s">
        <v>1009</v>
      </c>
      <c r="E732" s="40" t="s">
        <v>1230</v>
      </c>
      <c r="F732" s="40" t="s">
        <v>1099</v>
      </c>
      <c r="G732" s="40" t="s">
        <v>396</v>
      </c>
      <c r="H732" s="40" t="s">
        <v>1551</v>
      </c>
      <c r="I732" s="40" t="s">
        <v>49</v>
      </c>
      <c r="J732" s="40" t="s">
        <v>406</v>
      </c>
      <c r="K732" s="40" t="s">
        <v>407</v>
      </c>
      <c r="L732" s="40" t="s">
        <v>408</v>
      </c>
      <c r="M732" s="40" t="s">
        <v>392</v>
      </c>
      <c r="N732" s="40" t="s">
        <v>409</v>
      </c>
      <c r="O732" s="40" t="s">
        <v>410</v>
      </c>
      <c r="P732" s="40" t="s">
        <v>74</v>
      </c>
      <c r="Q732" s="40" t="s">
        <v>411</v>
      </c>
      <c r="R732" s="40" t="s">
        <v>402</v>
      </c>
      <c r="S732" s="40" t="s">
        <v>403</v>
      </c>
      <c r="T732" s="40" t="s">
        <v>393</v>
      </c>
      <c r="U732" s="40" t="s">
        <v>394</v>
      </c>
    </row>
    <row r="733" spans="1:21" ht="17.149999999999999" customHeight="1" x14ac:dyDescent="0.35">
      <c r="A733" s="40" t="s">
        <v>388</v>
      </c>
      <c r="B733" s="40" t="s">
        <v>389</v>
      </c>
      <c r="C733" s="40" t="s">
        <v>1008</v>
      </c>
      <c r="D733" s="40" t="s">
        <v>1009</v>
      </c>
      <c r="E733" s="40" t="s">
        <v>1230</v>
      </c>
      <c r="F733" s="40" t="s">
        <v>1099</v>
      </c>
      <c r="G733" s="40" t="s">
        <v>418</v>
      </c>
      <c r="H733" s="40" t="s">
        <v>1552</v>
      </c>
      <c r="I733" s="40" t="s">
        <v>37</v>
      </c>
      <c r="J733" s="40" t="s">
        <v>419</v>
      </c>
      <c r="K733" s="40" t="s">
        <v>420</v>
      </c>
      <c r="L733" s="40" t="s">
        <v>421</v>
      </c>
      <c r="M733" s="40" t="s">
        <v>405</v>
      </c>
      <c r="N733" s="40" t="s">
        <v>67</v>
      </c>
      <c r="O733" s="40" t="s">
        <v>422</v>
      </c>
      <c r="P733" s="40" t="s">
        <v>423</v>
      </c>
      <c r="Q733" s="40" t="s">
        <v>424</v>
      </c>
      <c r="R733" s="40" t="s">
        <v>402</v>
      </c>
      <c r="S733" s="40" t="s">
        <v>403</v>
      </c>
      <c r="T733" s="40" t="s">
        <v>393</v>
      </c>
      <c r="U733" s="40" t="s">
        <v>394</v>
      </c>
    </row>
    <row r="734" spans="1:21" ht="17.149999999999999" customHeight="1" x14ac:dyDescent="0.35">
      <c r="A734" s="40" t="s">
        <v>388</v>
      </c>
      <c r="B734" s="40" t="s">
        <v>389</v>
      </c>
      <c r="C734" s="40" t="s">
        <v>1010</v>
      </c>
      <c r="D734" s="40" t="s">
        <v>1011</v>
      </c>
      <c r="E734" s="40" t="s">
        <v>1231</v>
      </c>
      <c r="F734" s="40" t="s">
        <v>1153</v>
      </c>
      <c r="G734" s="40" t="s">
        <v>396</v>
      </c>
      <c r="H734" s="40" t="s">
        <v>1551</v>
      </c>
      <c r="I734" s="40" t="s">
        <v>1000</v>
      </c>
      <c r="J734" s="40" t="s">
        <v>24</v>
      </c>
      <c r="K734" s="40" t="s">
        <v>1001</v>
      </c>
      <c r="L734" s="40" t="s">
        <v>1002</v>
      </c>
      <c r="M734" s="40" t="s">
        <v>405</v>
      </c>
      <c r="N734" s="40" t="s">
        <v>15</v>
      </c>
      <c r="O734" s="40" t="s">
        <v>1003</v>
      </c>
      <c r="P734" s="40" t="s">
        <v>1004</v>
      </c>
      <c r="Q734" s="40" t="s">
        <v>1005</v>
      </c>
      <c r="R734" s="40" t="s">
        <v>402</v>
      </c>
      <c r="S734" s="40" t="s">
        <v>403</v>
      </c>
      <c r="T734" s="40" t="s">
        <v>853</v>
      </c>
      <c r="U734" s="40" t="s">
        <v>854</v>
      </c>
    </row>
    <row r="735" spans="1:21" ht="17.149999999999999" customHeight="1" x14ac:dyDescent="0.35">
      <c r="A735" s="40" t="s">
        <v>388</v>
      </c>
      <c r="B735" s="40" t="s">
        <v>389</v>
      </c>
      <c r="C735" s="40" t="s">
        <v>1010</v>
      </c>
      <c r="D735" s="40" t="s">
        <v>1011</v>
      </c>
      <c r="E735" s="40" t="s">
        <v>1231</v>
      </c>
      <c r="F735" s="40" t="s">
        <v>1153</v>
      </c>
      <c r="G735" s="40" t="s">
        <v>396</v>
      </c>
      <c r="H735" s="40" t="s">
        <v>1551</v>
      </c>
      <c r="I735" s="40" t="s">
        <v>30</v>
      </c>
      <c r="J735" s="40" t="s">
        <v>464</v>
      </c>
      <c r="K735" s="40" t="s">
        <v>465</v>
      </c>
      <c r="L735" s="40" t="s">
        <v>466</v>
      </c>
      <c r="M735" s="40" t="s">
        <v>392</v>
      </c>
      <c r="N735" s="40" t="s">
        <v>30</v>
      </c>
      <c r="O735" s="40" t="s">
        <v>467</v>
      </c>
      <c r="P735" s="40" t="s">
        <v>468</v>
      </c>
      <c r="Q735" s="40" t="s">
        <v>469</v>
      </c>
      <c r="R735" s="40" t="s">
        <v>402</v>
      </c>
      <c r="S735" s="40" t="s">
        <v>403</v>
      </c>
      <c r="T735" s="40" t="s">
        <v>853</v>
      </c>
      <c r="U735" s="40" t="s">
        <v>854</v>
      </c>
    </row>
    <row r="736" spans="1:21" ht="17.149999999999999" customHeight="1" x14ac:dyDescent="0.35">
      <c r="A736" s="40" t="s">
        <v>388</v>
      </c>
      <c r="B736" s="40" t="s">
        <v>389</v>
      </c>
      <c r="C736" s="40" t="s">
        <v>1010</v>
      </c>
      <c r="D736" s="40" t="s">
        <v>1011</v>
      </c>
      <c r="E736" s="40" t="s">
        <v>1231</v>
      </c>
      <c r="F736" s="40" t="s">
        <v>1153</v>
      </c>
      <c r="G736" s="40" t="s">
        <v>396</v>
      </c>
      <c r="H736" s="40" t="s">
        <v>1551</v>
      </c>
      <c r="I736" s="40" t="s">
        <v>975</v>
      </c>
      <c r="J736" s="40" t="s">
        <v>976</v>
      </c>
      <c r="K736" s="40" t="s">
        <v>977</v>
      </c>
      <c r="L736" s="40" t="s">
        <v>978</v>
      </c>
      <c r="M736" s="40" t="s">
        <v>405</v>
      </c>
      <c r="N736" s="40" t="s">
        <v>92</v>
      </c>
      <c r="O736" s="40" t="s">
        <v>979</v>
      </c>
      <c r="P736" s="40" t="s">
        <v>980</v>
      </c>
      <c r="Q736" s="40" t="s">
        <v>981</v>
      </c>
      <c r="R736" s="40" t="s">
        <v>402</v>
      </c>
      <c r="S736" s="40" t="s">
        <v>403</v>
      </c>
      <c r="T736" s="40" t="s">
        <v>853</v>
      </c>
      <c r="U736" s="40" t="s">
        <v>854</v>
      </c>
    </row>
    <row r="737" spans="1:21" ht="17.149999999999999" customHeight="1" x14ac:dyDescent="0.35">
      <c r="A737" s="40" t="s">
        <v>388</v>
      </c>
      <c r="B737" s="40" t="s">
        <v>389</v>
      </c>
      <c r="C737" s="40" t="s">
        <v>1010</v>
      </c>
      <c r="D737" s="40" t="s">
        <v>1011</v>
      </c>
      <c r="E737" s="40" t="s">
        <v>1231</v>
      </c>
      <c r="F737" s="40" t="s">
        <v>1153</v>
      </c>
      <c r="G737" s="40" t="s">
        <v>396</v>
      </c>
      <c r="H737" s="40" t="s">
        <v>1551</v>
      </c>
      <c r="I737" s="40" t="s">
        <v>51</v>
      </c>
      <c r="J737" s="40" t="s">
        <v>476</v>
      </c>
      <c r="K737" s="40" t="s">
        <v>477</v>
      </c>
      <c r="L737" s="40" t="s">
        <v>408</v>
      </c>
      <c r="M737" s="40" t="s">
        <v>392</v>
      </c>
      <c r="N737" s="40" t="s">
        <v>409</v>
      </c>
      <c r="O737" s="40" t="s">
        <v>410</v>
      </c>
      <c r="P737" s="40" t="s">
        <v>478</v>
      </c>
      <c r="Q737" s="40" t="s">
        <v>479</v>
      </c>
      <c r="R737" s="40" t="s">
        <v>402</v>
      </c>
      <c r="S737" s="40" t="s">
        <v>403</v>
      </c>
      <c r="T737" s="40" t="s">
        <v>853</v>
      </c>
      <c r="U737" s="40" t="s">
        <v>854</v>
      </c>
    </row>
    <row r="738" spans="1:21" ht="17.149999999999999" customHeight="1" x14ac:dyDescent="0.35">
      <c r="A738" s="40" t="s">
        <v>388</v>
      </c>
      <c r="B738" s="40" t="s">
        <v>389</v>
      </c>
      <c r="C738" s="40" t="s">
        <v>1010</v>
      </c>
      <c r="D738" s="40" t="s">
        <v>1011</v>
      </c>
      <c r="E738" s="40" t="s">
        <v>1231</v>
      </c>
      <c r="F738" s="40" t="s">
        <v>1153</v>
      </c>
      <c r="G738" s="40" t="s">
        <v>396</v>
      </c>
      <c r="H738" s="40" t="s">
        <v>1551</v>
      </c>
      <c r="I738" s="40" t="s">
        <v>93</v>
      </c>
      <c r="J738" s="40" t="s">
        <v>480</v>
      </c>
      <c r="K738" s="40" t="s">
        <v>481</v>
      </c>
      <c r="L738" s="40" t="s">
        <v>482</v>
      </c>
      <c r="M738" s="40" t="s">
        <v>392</v>
      </c>
      <c r="N738" s="40" t="s">
        <v>93</v>
      </c>
      <c r="O738" s="40" t="s">
        <v>483</v>
      </c>
      <c r="P738" s="40" t="s">
        <v>484</v>
      </c>
      <c r="Q738" s="40" t="s">
        <v>485</v>
      </c>
      <c r="R738" s="40" t="s">
        <v>402</v>
      </c>
      <c r="S738" s="40" t="s">
        <v>403</v>
      </c>
      <c r="T738" s="40" t="s">
        <v>853</v>
      </c>
      <c r="U738" s="40" t="s">
        <v>854</v>
      </c>
    </row>
    <row r="739" spans="1:21" ht="17.149999999999999" customHeight="1" x14ac:dyDescent="0.35">
      <c r="A739" s="40" t="s">
        <v>388</v>
      </c>
      <c r="B739" s="40" t="s">
        <v>389</v>
      </c>
      <c r="C739" s="40" t="s">
        <v>1010</v>
      </c>
      <c r="D739" s="40" t="s">
        <v>1011</v>
      </c>
      <c r="E739" s="40" t="s">
        <v>1231</v>
      </c>
      <c r="F739" s="40" t="s">
        <v>1153</v>
      </c>
      <c r="G739" s="40" t="s">
        <v>396</v>
      </c>
      <c r="H739" s="40" t="s">
        <v>1551</v>
      </c>
      <c r="I739" s="40" t="s">
        <v>1565</v>
      </c>
      <c r="J739" s="40" t="s">
        <v>480</v>
      </c>
      <c r="K739" s="40" t="s">
        <v>481</v>
      </c>
      <c r="L739" s="40" t="s">
        <v>482</v>
      </c>
      <c r="M739" s="40" t="s">
        <v>392</v>
      </c>
      <c r="N739" s="40" t="s">
        <v>93</v>
      </c>
      <c r="O739" s="40" t="s">
        <v>483</v>
      </c>
      <c r="P739" s="40" t="s">
        <v>484</v>
      </c>
      <c r="Q739" s="40" t="s">
        <v>485</v>
      </c>
      <c r="R739" s="40" t="s">
        <v>402</v>
      </c>
      <c r="S739" s="40" t="s">
        <v>403</v>
      </c>
      <c r="T739" s="40" t="s">
        <v>853</v>
      </c>
      <c r="U739" s="40" t="s">
        <v>854</v>
      </c>
    </row>
    <row r="740" spans="1:21" ht="17.149999999999999" customHeight="1" x14ac:dyDescent="0.35">
      <c r="A740" s="40" t="s">
        <v>388</v>
      </c>
      <c r="B740" s="40" t="s">
        <v>389</v>
      </c>
      <c r="C740" s="40" t="s">
        <v>1010</v>
      </c>
      <c r="D740" s="40" t="s">
        <v>1011</v>
      </c>
      <c r="E740" s="40" t="s">
        <v>1231</v>
      </c>
      <c r="F740" s="40" t="s">
        <v>1153</v>
      </c>
      <c r="G740" s="40" t="s">
        <v>396</v>
      </c>
      <c r="H740" s="40" t="s">
        <v>1551</v>
      </c>
      <c r="I740" s="40" t="s">
        <v>95</v>
      </c>
      <c r="J740" s="40" t="s">
        <v>741</v>
      </c>
      <c r="K740" s="40" t="s">
        <v>742</v>
      </c>
      <c r="L740" s="40" t="s">
        <v>743</v>
      </c>
      <c r="M740" s="40" t="s">
        <v>392</v>
      </c>
      <c r="N740" s="40" t="s">
        <v>95</v>
      </c>
      <c r="O740" s="40" t="s">
        <v>744</v>
      </c>
      <c r="P740" s="40" t="s">
        <v>745</v>
      </c>
      <c r="Q740" s="40" t="s">
        <v>746</v>
      </c>
      <c r="R740" s="40" t="s">
        <v>402</v>
      </c>
      <c r="S740" s="40" t="s">
        <v>403</v>
      </c>
      <c r="T740" s="40" t="s">
        <v>853</v>
      </c>
      <c r="U740" s="40" t="s">
        <v>854</v>
      </c>
    </row>
    <row r="741" spans="1:21" ht="17.149999999999999" customHeight="1" x14ac:dyDescent="0.35">
      <c r="A741" s="40" t="s">
        <v>388</v>
      </c>
      <c r="B741" s="40" t="s">
        <v>389</v>
      </c>
      <c r="C741" s="40" t="s">
        <v>1010</v>
      </c>
      <c r="D741" s="40" t="s">
        <v>1011</v>
      </c>
      <c r="E741" s="40" t="s">
        <v>1231</v>
      </c>
      <c r="F741" s="40" t="s">
        <v>1153</v>
      </c>
      <c r="G741" s="40" t="s">
        <v>396</v>
      </c>
      <c r="H741" s="40" t="s">
        <v>1551</v>
      </c>
      <c r="I741" s="40" t="s">
        <v>131</v>
      </c>
      <c r="J741" s="40" t="s">
        <v>614</v>
      </c>
      <c r="K741" s="40" t="s">
        <v>615</v>
      </c>
      <c r="L741" s="40" t="s">
        <v>494</v>
      </c>
      <c r="M741" s="40" t="s">
        <v>392</v>
      </c>
      <c r="N741" s="40" t="s">
        <v>100</v>
      </c>
      <c r="O741" s="40" t="s">
        <v>495</v>
      </c>
      <c r="P741" s="40" t="s">
        <v>616</v>
      </c>
      <c r="Q741" s="40" t="s">
        <v>617</v>
      </c>
      <c r="R741" s="40" t="s">
        <v>402</v>
      </c>
      <c r="S741" s="40" t="s">
        <v>403</v>
      </c>
      <c r="T741" s="40" t="s">
        <v>853</v>
      </c>
      <c r="U741" s="40" t="s">
        <v>854</v>
      </c>
    </row>
    <row r="742" spans="1:21" ht="17.149999999999999" customHeight="1" x14ac:dyDescent="0.35">
      <c r="A742" s="40" t="s">
        <v>388</v>
      </c>
      <c r="B742" s="40" t="s">
        <v>389</v>
      </c>
      <c r="C742" s="40" t="s">
        <v>1010</v>
      </c>
      <c r="D742" s="40" t="s">
        <v>1011</v>
      </c>
      <c r="E742" s="40" t="s">
        <v>1231</v>
      </c>
      <c r="F742" s="40" t="s">
        <v>1153</v>
      </c>
      <c r="G742" s="40" t="s">
        <v>396</v>
      </c>
      <c r="H742" s="40" t="s">
        <v>1551</v>
      </c>
      <c r="I742" s="40" t="s">
        <v>98</v>
      </c>
      <c r="J742" s="40" t="s">
        <v>497</v>
      </c>
      <c r="K742" s="40" t="s">
        <v>498</v>
      </c>
      <c r="L742" s="40" t="s">
        <v>499</v>
      </c>
      <c r="M742" s="40" t="s">
        <v>392</v>
      </c>
      <c r="N742" s="40" t="s">
        <v>98</v>
      </c>
      <c r="O742" s="40" t="s">
        <v>500</v>
      </c>
      <c r="P742" s="40" t="s">
        <v>501</v>
      </c>
      <c r="Q742" s="40" t="s">
        <v>502</v>
      </c>
      <c r="R742" s="40" t="s">
        <v>402</v>
      </c>
      <c r="S742" s="40" t="s">
        <v>403</v>
      </c>
      <c r="T742" s="40" t="s">
        <v>853</v>
      </c>
      <c r="U742" s="40" t="s">
        <v>854</v>
      </c>
    </row>
    <row r="743" spans="1:21" ht="17.149999999999999" customHeight="1" x14ac:dyDescent="0.35">
      <c r="A743" s="40" t="s">
        <v>388</v>
      </c>
      <c r="B743" s="40" t="s">
        <v>389</v>
      </c>
      <c r="C743" s="40" t="s">
        <v>1010</v>
      </c>
      <c r="D743" s="40" t="s">
        <v>1011</v>
      </c>
      <c r="E743" s="40" t="s">
        <v>1231</v>
      </c>
      <c r="F743" s="40" t="s">
        <v>1153</v>
      </c>
      <c r="G743" s="40" t="s">
        <v>396</v>
      </c>
      <c r="H743" s="40" t="s">
        <v>1551</v>
      </c>
      <c r="I743" s="40" t="s">
        <v>503</v>
      </c>
      <c r="J743" s="40" t="s">
        <v>497</v>
      </c>
      <c r="K743" s="40" t="s">
        <v>498</v>
      </c>
      <c r="L743" s="40" t="s">
        <v>499</v>
      </c>
      <c r="M743" s="40" t="s">
        <v>395</v>
      </c>
      <c r="N743" s="40" t="s">
        <v>98</v>
      </c>
      <c r="O743" s="40" t="s">
        <v>500</v>
      </c>
      <c r="P743" s="40" t="s">
        <v>501</v>
      </c>
      <c r="Q743" s="40" t="s">
        <v>502</v>
      </c>
      <c r="R743" s="40" t="s">
        <v>402</v>
      </c>
      <c r="S743" s="40" t="s">
        <v>403</v>
      </c>
      <c r="T743" s="40" t="s">
        <v>853</v>
      </c>
      <c r="U743" s="40" t="s">
        <v>854</v>
      </c>
    </row>
    <row r="744" spans="1:21" ht="17.149999999999999" customHeight="1" x14ac:dyDescent="0.35">
      <c r="A744" s="40" t="s">
        <v>388</v>
      </c>
      <c r="B744" s="40" t="s">
        <v>389</v>
      </c>
      <c r="C744" s="40" t="s">
        <v>1010</v>
      </c>
      <c r="D744" s="40" t="s">
        <v>1011</v>
      </c>
      <c r="E744" s="40" t="s">
        <v>1231</v>
      </c>
      <c r="F744" s="40" t="s">
        <v>1153</v>
      </c>
      <c r="G744" s="40" t="s">
        <v>396</v>
      </c>
      <c r="H744" s="40" t="s">
        <v>1551</v>
      </c>
      <c r="I744" s="40" t="s">
        <v>592</v>
      </c>
      <c r="J744" s="40" t="s">
        <v>593</v>
      </c>
      <c r="K744" s="40" t="s">
        <v>594</v>
      </c>
      <c r="L744" s="40" t="s">
        <v>456</v>
      </c>
      <c r="M744" s="40" t="s">
        <v>405</v>
      </c>
      <c r="N744" s="40" t="s">
        <v>103</v>
      </c>
      <c r="O744" s="40" t="s">
        <v>457</v>
      </c>
      <c r="P744" s="40" t="s">
        <v>109</v>
      </c>
      <c r="Q744" s="40" t="s">
        <v>595</v>
      </c>
      <c r="R744" s="40" t="s">
        <v>402</v>
      </c>
      <c r="S744" s="40" t="s">
        <v>403</v>
      </c>
      <c r="T744" s="40" t="s">
        <v>853</v>
      </c>
      <c r="U744" s="40" t="s">
        <v>854</v>
      </c>
    </row>
    <row r="745" spans="1:21" ht="17.149999999999999" customHeight="1" x14ac:dyDescent="0.35">
      <c r="A745" s="40" t="s">
        <v>388</v>
      </c>
      <c r="B745" s="40" t="s">
        <v>389</v>
      </c>
      <c r="C745" s="40" t="s">
        <v>1010</v>
      </c>
      <c r="D745" s="40" t="s">
        <v>1011</v>
      </c>
      <c r="E745" s="40" t="s">
        <v>1231</v>
      </c>
      <c r="F745" s="40" t="s">
        <v>1153</v>
      </c>
      <c r="G745" s="40" t="s">
        <v>396</v>
      </c>
      <c r="H745" s="40" t="s">
        <v>1551</v>
      </c>
      <c r="I745" s="40" t="s">
        <v>110</v>
      </c>
      <c r="J745" s="40" t="s">
        <v>618</v>
      </c>
      <c r="K745" s="40" t="s">
        <v>619</v>
      </c>
      <c r="L745" s="40" t="s">
        <v>620</v>
      </c>
      <c r="M745" s="40" t="s">
        <v>405</v>
      </c>
      <c r="N745" s="40" t="s">
        <v>110</v>
      </c>
      <c r="O745" s="40" t="s">
        <v>621</v>
      </c>
      <c r="P745" s="40" t="s">
        <v>622</v>
      </c>
      <c r="Q745" s="40" t="s">
        <v>623</v>
      </c>
      <c r="R745" s="40" t="s">
        <v>402</v>
      </c>
      <c r="S745" s="40" t="s">
        <v>403</v>
      </c>
      <c r="T745" s="40" t="s">
        <v>853</v>
      </c>
      <c r="U745" s="40" t="s">
        <v>854</v>
      </c>
    </row>
    <row r="746" spans="1:21" ht="17.149999999999999" customHeight="1" x14ac:dyDescent="0.35">
      <c r="A746" s="40" t="s">
        <v>388</v>
      </c>
      <c r="B746" s="40" t="s">
        <v>389</v>
      </c>
      <c r="C746" s="40" t="s">
        <v>1010</v>
      </c>
      <c r="D746" s="40" t="s">
        <v>1011</v>
      </c>
      <c r="E746" s="40" t="s">
        <v>1231</v>
      </c>
      <c r="F746" s="40" t="s">
        <v>1153</v>
      </c>
      <c r="G746" s="40" t="s">
        <v>396</v>
      </c>
      <c r="H746" s="40" t="s">
        <v>1551</v>
      </c>
      <c r="I746" s="40" t="s">
        <v>107</v>
      </c>
      <c r="J746" s="40" t="s">
        <v>530</v>
      </c>
      <c r="K746" s="40" t="s">
        <v>531</v>
      </c>
      <c r="L746" s="40" t="s">
        <v>532</v>
      </c>
      <c r="M746" s="40" t="s">
        <v>392</v>
      </c>
      <c r="N746" s="40" t="s">
        <v>107</v>
      </c>
      <c r="O746" s="40" t="s">
        <v>533</v>
      </c>
      <c r="P746" s="40" t="s">
        <v>534</v>
      </c>
      <c r="Q746" s="40" t="s">
        <v>535</v>
      </c>
      <c r="R746" s="40" t="s">
        <v>402</v>
      </c>
      <c r="S746" s="40" t="s">
        <v>403</v>
      </c>
      <c r="T746" s="40" t="s">
        <v>853</v>
      </c>
      <c r="U746" s="40" t="s">
        <v>854</v>
      </c>
    </row>
    <row r="747" spans="1:21" ht="17.149999999999999" customHeight="1" x14ac:dyDescent="0.35">
      <c r="A747" s="40" t="s">
        <v>388</v>
      </c>
      <c r="B747" s="40" t="s">
        <v>389</v>
      </c>
      <c r="C747" s="40" t="s">
        <v>1010</v>
      </c>
      <c r="D747" s="40" t="s">
        <v>1011</v>
      </c>
      <c r="E747" s="40" t="s">
        <v>1231</v>
      </c>
      <c r="F747" s="40" t="s">
        <v>1153</v>
      </c>
      <c r="G747" s="40" t="s">
        <v>396</v>
      </c>
      <c r="H747" s="40" t="s">
        <v>1551</v>
      </c>
      <c r="I747" s="40" t="s">
        <v>127</v>
      </c>
      <c r="J747" s="40" t="s">
        <v>1012</v>
      </c>
      <c r="K747" s="40" t="s">
        <v>1013</v>
      </c>
      <c r="L747" s="40" t="s">
        <v>1014</v>
      </c>
      <c r="M747" s="40" t="s">
        <v>1587</v>
      </c>
      <c r="N747" s="40" t="s">
        <v>127</v>
      </c>
      <c r="O747" s="40" t="s">
        <v>1015</v>
      </c>
      <c r="P747" s="40" t="s">
        <v>1016</v>
      </c>
      <c r="Q747" s="40" t="s">
        <v>1017</v>
      </c>
      <c r="R747" s="40" t="s">
        <v>402</v>
      </c>
      <c r="S747" s="40" t="s">
        <v>403</v>
      </c>
      <c r="T747" s="40" t="s">
        <v>853</v>
      </c>
      <c r="U747" s="40" t="s">
        <v>854</v>
      </c>
    </row>
    <row r="748" spans="1:21" ht="17.149999999999999" customHeight="1" x14ac:dyDescent="0.35">
      <c r="A748" s="40" t="s">
        <v>388</v>
      </c>
      <c r="B748" s="40" t="s">
        <v>389</v>
      </c>
      <c r="C748" s="40" t="s">
        <v>1010</v>
      </c>
      <c r="D748" s="40" t="s">
        <v>1011</v>
      </c>
      <c r="E748" s="40" t="s">
        <v>1231</v>
      </c>
      <c r="F748" s="40" t="s">
        <v>1153</v>
      </c>
      <c r="G748" s="40" t="s">
        <v>396</v>
      </c>
      <c r="H748" s="40" t="s">
        <v>1551</v>
      </c>
      <c r="I748" s="40" t="s">
        <v>720</v>
      </c>
      <c r="J748" s="40" t="s">
        <v>721</v>
      </c>
      <c r="K748" s="40" t="s">
        <v>722</v>
      </c>
      <c r="L748" s="40" t="s">
        <v>723</v>
      </c>
      <c r="M748" s="40" t="s">
        <v>1563</v>
      </c>
      <c r="N748" s="40" t="s">
        <v>118</v>
      </c>
      <c r="O748" s="40" t="s">
        <v>724</v>
      </c>
      <c r="P748" s="40" t="s">
        <v>725</v>
      </c>
      <c r="Q748" s="40" t="s">
        <v>726</v>
      </c>
      <c r="R748" s="40" t="s">
        <v>402</v>
      </c>
      <c r="S748" s="40" t="s">
        <v>403</v>
      </c>
      <c r="T748" s="40" t="s">
        <v>853</v>
      </c>
      <c r="U748" s="40" t="s">
        <v>854</v>
      </c>
    </row>
    <row r="749" spans="1:21" ht="17.149999999999999" customHeight="1" x14ac:dyDescent="0.35">
      <c r="A749" s="40" t="s">
        <v>388</v>
      </c>
      <c r="B749" s="40" t="s">
        <v>389</v>
      </c>
      <c r="C749" s="40" t="s">
        <v>1010</v>
      </c>
      <c r="D749" s="40" t="s">
        <v>1011</v>
      </c>
      <c r="E749" s="40" t="s">
        <v>1231</v>
      </c>
      <c r="F749" s="40" t="s">
        <v>1153</v>
      </c>
      <c r="G749" s="40" t="s">
        <v>418</v>
      </c>
      <c r="H749" s="40" t="s">
        <v>1552</v>
      </c>
      <c r="I749" s="40" t="s">
        <v>543</v>
      </c>
      <c r="J749" s="40" t="s">
        <v>18</v>
      </c>
      <c r="K749" s="40" t="s">
        <v>544</v>
      </c>
      <c r="L749" s="40" t="s">
        <v>545</v>
      </c>
      <c r="M749" s="40" t="s">
        <v>405</v>
      </c>
      <c r="N749" s="40" t="s">
        <v>7</v>
      </c>
      <c r="O749" s="40" t="s">
        <v>546</v>
      </c>
      <c r="P749" s="40" t="s">
        <v>547</v>
      </c>
      <c r="Q749" s="40" t="s">
        <v>548</v>
      </c>
      <c r="R749" s="40" t="s">
        <v>402</v>
      </c>
      <c r="S749" s="40" t="s">
        <v>403</v>
      </c>
      <c r="T749" s="40" t="s">
        <v>853</v>
      </c>
      <c r="U749" s="40" t="s">
        <v>854</v>
      </c>
    </row>
    <row r="750" spans="1:21" ht="17.149999999999999" customHeight="1" x14ac:dyDescent="0.35">
      <c r="A750" s="40" t="s">
        <v>388</v>
      </c>
      <c r="B750" s="40" t="s">
        <v>389</v>
      </c>
      <c r="C750" s="40" t="s">
        <v>1010</v>
      </c>
      <c r="D750" s="40" t="s">
        <v>1011</v>
      </c>
      <c r="E750" s="40" t="s">
        <v>1231</v>
      </c>
      <c r="F750" s="40" t="s">
        <v>1153</v>
      </c>
      <c r="G750" s="40" t="s">
        <v>418</v>
      </c>
      <c r="H750" s="40" t="s">
        <v>1552</v>
      </c>
      <c r="I750" s="40" t="s">
        <v>32</v>
      </c>
      <c r="J750" s="40" t="s">
        <v>824</v>
      </c>
      <c r="K750" s="40" t="s">
        <v>825</v>
      </c>
      <c r="L750" s="40" t="s">
        <v>826</v>
      </c>
      <c r="M750" s="40" t="s">
        <v>405</v>
      </c>
      <c r="N750" s="40" t="s">
        <v>61</v>
      </c>
      <c r="O750" s="40" t="s">
        <v>827</v>
      </c>
      <c r="P750" s="40" t="s">
        <v>828</v>
      </c>
      <c r="Q750" s="40" t="s">
        <v>829</v>
      </c>
      <c r="R750" s="40" t="s">
        <v>402</v>
      </c>
      <c r="S750" s="40" t="s">
        <v>403</v>
      </c>
      <c r="T750" s="40" t="s">
        <v>853</v>
      </c>
      <c r="U750" s="40" t="s">
        <v>854</v>
      </c>
    </row>
    <row r="751" spans="1:21" ht="17.149999999999999" customHeight="1" x14ac:dyDescent="0.35">
      <c r="A751" s="40" t="s">
        <v>388</v>
      </c>
      <c r="B751" s="40" t="s">
        <v>389</v>
      </c>
      <c r="C751" s="40" t="s">
        <v>1010</v>
      </c>
      <c r="D751" s="40" t="s">
        <v>1011</v>
      </c>
      <c r="E751" s="40" t="s">
        <v>1231</v>
      </c>
      <c r="F751" s="40" t="s">
        <v>1153</v>
      </c>
      <c r="G751" s="40" t="s">
        <v>418</v>
      </c>
      <c r="H751" s="40" t="s">
        <v>1552</v>
      </c>
      <c r="I751" s="40" t="s">
        <v>39</v>
      </c>
      <c r="J751" s="40" t="s">
        <v>712</v>
      </c>
      <c r="K751" s="40" t="s">
        <v>713</v>
      </c>
      <c r="L751" s="40" t="s">
        <v>714</v>
      </c>
      <c r="M751" s="40" t="s">
        <v>405</v>
      </c>
      <c r="N751" s="40" t="s">
        <v>68</v>
      </c>
      <c r="O751" s="40" t="s">
        <v>715</v>
      </c>
      <c r="P751" s="40" t="s">
        <v>716</v>
      </c>
      <c r="Q751" s="40" t="s">
        <v>717</v>
      </c>
      <c r="R751" s="40" t="s">
        <v>402</v>
      </c>
      <c r="S751" s="40" t="s">
        <v>403</v>
      </c>
      <c r="T751" s="40" t="s">
        <v>853</v>
      </c>
      <c r="U751" s="40" t="s">
        <v>854</v>
      </c>
    </row>
    <row r="752" spans="1:21" ht="17.149999999999999" customHeight="1" x14ac:dyDescent="0.35">
      <c r="A752" s="40" t="s">
        <v>388</v>
      </c>
      <c r="B752" s="40" t="s">
        <v>389</v>
      </c>
      <c r="C752" s="40" t="s">
        <v>1010</v>
      </c>
      <c r="D752" s="40" t="s">
        <v>1011</v>
      </c>
      <c r="E752" s="40" t="s">
        <v>1231</v>
      </c>
      <c r="F752" s="40" t="s">
        <v>1153</v>
      </c>
      <c r="G752" s="40" t="s">
        <v>418</v>
      </c>
      <c r="H752" s="40" t="s">
        <v>1552</v>
      </c>
      <c r="I752" s="40" t="s">
        <v>37</v>
      </c>
      <c r="J752" s="40" t="s">
        <v>419</v>
      </c>
      <c r="K752" s="40" t="s">
        <v>420</v>
      </c>
      <c r="L752" s="40" t="s">
        <v>421</v>
      </c>
      <c r="M752" s="40" t="s">
        <v>405</v>
      </c>
      <c r="N752" s="40" t="s">
        <v>67</v>
      </c>
      <c r="O752" s="40" t="s">
        <v>422</v>
      </c>
      <c r="P752" s="40" t="s">
        <v>423</v>
      </c>
      <c r="Q752" s="40" t="s">
        <v>424</v>
      </c>
      <c r="R752" s="40" t="s">
        <v>402</v>
      </c>
      <c r="S752" s="40" t="s">
        <v>403</v>
      </c>
      <c r="T752" s="40" t="s">
        <v>853</v>
      </c>
      <c r="U752" s="40" t="s">
        <v>854</v>
      </c>
    </row>
    <row r="753" spans="1:21" ht="17.149999999999999" customHeight="1" x14ac:dyDescent="0.35">
      <c r="A753" s="40" t="s">
        <v>388</v>
      </c>
      <c r="B753" s="40" t="s">
        <v>389</v>
      </c>
      <c r="C753" s="40" t="s">
        <v>1010</v>
      </c>
      <c r="D753" s="40" t="s">
        <v>1011</v>
      </c>
      <c r="E753" s="40" t="s">
        <v>1231</v>
      </c>
      <c r="F753" s="40" t="s">
        <v>1153</v>
      </c>
      <c r="G753" s="40" t="s">
        <v>418</v>
      </c>
      <c r="H753" s="40" t="s">
        <v>1552</v>
      </c>
      <c r="I753" s="40" t="s">
        <v>45</v>
      </c>
      <c r="J753" s="40" t="s">
        <v>844</v>
      </c>
      <c r="K753" s="40" t="s">
        <v>845</v>
      </c>
      <c r="L753" s="40" t="s">
        <v>846</v>
      </c>
      <c r="M753" s="40" t="s">
        <v>405</v>
      </c>
      <c r="N753" s="40" t="s">
        <v>72</v>
      </c>
      <c r="O753" s="40" t="s">
        <v>847</v>
      </c>
      <c r="P753" s="40" t="s">
        <v>848</v>
      </c>
      <c r="Q753" s="40" t="s">
        <v>849</v>
      </c>
      <c r="R753" s="40" t="s">
        <v>402</v>
      </c>
      <c r="S753" s="40" t="s">
        <v>403</v>
      </c>
      <c r="T753" s="40" t="s">
        <v>853</v>
      </c>
      <c r="U753" s="40" t="s">
        <v>854</v>
      </c>
    </row>
    <row r="754" spans="1:21" ht="17.149999999999999" customHeight="1" x14ac:dyDescent="0.35">
      <c r="A754" s="40" t="s">
        <v>388</v>
      </c>
      <c r="B754" s="40" t="s">
        <v>389</v>
      </c>
      <c r="C754" s="40" t="s">
        <v>1010</v>
      </c>
      <c r="D754" s="40" t="s">
        <v>1011</v>
      </c>
      <c r="E754" s="40" t="s">
        <v>1231</v>
      </c>
      <c r="F754" s="40" t="s">
        <v>1153</v>
      </c>
      <c r="G754" s="40" t="s">
        <v>418</v>
      </c>
      <c r="H754" s="40" t="s">
        <v>1552</v>
      </c>
      <c r="I754" s="40" t="s">
        <v>850</v>
      </c>
      <c r="J754" s="40" t="s">
        <v>844</v>
      </c>
      <c r="K754" s="40" t="s">
        <v>845</v>
      </c>
      <c r="L754" s="40" t="s">
        <v>846</v>
      </c>
      <c r="M754" s="40" t="s">
        <v>405</v>
      </c>
      <c r="N754" s="40" t="s">
        <v>72</v>
      </c>
      <c r="O754" s="40" t="s">
        <v>847</v>
      </c>
      <c r="P754" s="40" t="s">
        <v>848</v>
      </c>
      <c r="Q754" s="40" t="s">
        <v>849</v>
      </c>
      <c r="R754" s="40" t="s">
        <v>402</v>
      </c>
      <c r="S754" s="40" t="s">
        <v>403</v>
      </c>
      <c r="T754" s="40" t="s">
        <v>853</v>
      </c>
      <c r="U754" s="40" t="s">
        <v>854</v>
      </c>
    </row>
    <row r="755" spans="1:21" ht="17.149999999999999" customHeight="1" x14ac:dyDescent="0.35">
      <c r="A755" s="40" t="s">
        <v>388</v>
      </c>
      <c r="B755" s="40" t="s">
        <v>389</v>
      </c>
      <c r="C755" s="40" t="s">
        <v>1010</v>
      </c>
      <c r="D755" s="40" t="s">
        <v>1011</v>
      </c>
      <c r="E755" s="40" t="s">
        <v>1231</v>
      </c>
      <c r="F755" s="40" t="s">
        <v>1153</v>
      </c>
      <c r="G755" s="40" t="s">
        <v>418</v>
      </c>
      <c r="H755" s="40" t="s">
        <v>1552</v>
      </c>
      <c r="I755" s="40" t="s">
        <v>43</v>
      </c>
      <c r="J755" s="40" t="s">
        <v>549</v>
      </c>
      <c r="K755" s="40" t="s">
        <v>550</v>
      </c>
      <c r="L755" s="40" t="s">
        <v>551</v>
      </c>
      <c r="M755" s="40" t="s">
        <v>405</v>
      </c>
      <c r="N755" s="40" t="s">
        <v>70</v>
      </c>
      <c r="O755" s="40" t="s">
        <v>552</v>
      </c>
      <c r="P755" s="40" t="s">
        <v>553</v>
      </c>
      <c r="Q755" s="40" t="s">
        <v>554</v>
      </c>
      <c r="R755" s="40" t="s">
        <v>402</v>
      </c>
      <c r="S755" s="40" t="s">
        <v>403</v>
      </c>
      <c r="T755" s="40" t="s">
        <v>853</v>
      </c>
      <c r="U755" s="40" t="s">
        <v>854</v>
      </c>
    </row>
    <row r="756" spans="1:21" ht="17.149999999999999" customHeight="1" x14ac:dyDescent="0.35">
      <c r="A756" s="40" t="s">
        <v>388</v>
      </c>
      <c r="B756" s="40" t="s">
        <v>389</v>
      </c>
      <c r="C756" s="40" t="s">
        <v>1010</v>
      </c>
      <c r="D756" s="40" t="s">
        <v>1011</v>
      </c>
      <c r="E756" s="40" t="s">
        <v>1231</v>
      </c>
      <c r="F756" s="40" t="s">
        <v>1153</v>
      </c>
      <c r="G756" s="40" t="s">
        <v>418</v>
      </c>
      <c r="H756" s="40" t="s">
        <v>1552</v>
      </c>
      <c r="I756" s="40" t="s">
        <v>52</v>
      </c>
      <c r="J756" s="40" t="s">
        <v>555</v>
      </c>
      <c r="K756" s="40" t="s">
        <v>556</v>
      </c>
      <c r="L756" s="40" t="s">
        <v>557</v>
      </c>
      <c r="M756" s="40" t="s">
        <v>405</v>
      </c>
      <c r="N756" s="40" t="s">
        <v>75</v>
      </c>
      <c r="O756" s="40" t="s">
        <v>558</v>
      </c>
      <c r="P756" s="40" t="s">
        <v>559</v>
      </c>
      <c r="Q756" s="40" t="s">
        <v>560</v>
      </c>
      <c r="R756" s="40" t="s">
        <v>402</v>
      </c>
      <c r="S756" s="40" t="s">
        <v>403</v>
      </c>
      <c r="T756" s="40" t="s">
        <v>853</v>
      </c>
      <c r="U756" s="40" t="s">
        <v>854</v>
      </c>
    </row>
    <row r="757" spans="1:21" ht="17.149999999999999" customHeight="1" x14ac:dyDescent="0.35">
      <c r="A757" s="40" t="s">
        <v>388</v>
      </c>
      <c r="B757" s="40" t="s">
        <v>389</v>
      </c>
      <c r="C757" s="40" t="s">
        <v>1010</v>
      </c>
      <c r="D757" s="40" t="s">
        <v>1011</v>
      </c>
      <c r="E757" s="40" t="s">
        <v>1231</v>
      </c>
      <c r="F757" s="40" t="s">
        <v>1153</v>
      </c>
      <c r="G757" s="40" t="s">
        <v>425</v>
      </c>
      <c r="H757" s="40" t="s">
        <v>1553</v>
      </c>
      <c r="I757" s="40" t="s">
        <v>426</v>
      </c>
      <c r="J757" s="40" t="s">
        <v>427</v>
      </c>
      <c r="K757" s="40" t="s">
        <v>428</v>
      </c>
      <c r="L757" s="40" t="s">
        <v>429</v>
      </c>
      <c r="M757" s="40" t="s">
        <v>392</v>
      </c>
      <c r="N757" s="40" t="s">
        <v>146</v>
      </c>
      <c r="O757" s="40" t="s">
        <v>430</v>
      </c>
      <c r="P757" s="40" t="s">
        <v>431</v>
      </c>
      <c r="Q757" s="40" t="s">
        <v>432</v>
      </c>
      <c r="R757" s="40" t="s">
        <v>402</v>
      </c>
      <c r="S757" s="40" t="s">
        <v>403</v>
      </c>
      <c r="T757" s="40" t="s">
        <v>853</v>
      </c>
      <c r="U757" s="40" t="s">
        <v>854</v>
      </c>
    </row>
    <row r="758" spans="1:21" ht="17.149999999999999" customHeight="1" x14ac:dyDescent="0.35">
      <c r="A758" s="40" t="s">
        <v>388</v>
      </c>
      <c r="B758" s="40" t="s">
        <v>389</v>
      </c>
      <c r="C758" s="40" t="s">
        <v>1010</v>
      </c>
      <c r="D758" s="40" t="s">
        <v>1011</v>
      </c>
      <c r="E758" s="40" t="s">
        <v>1231</v>
      </c>
      <c r="F758" s="40" t="s">
        <v>1153</v>
      </c>
      <c r="G758" s="40" t="s">
        <v>425</v>
      </c>
      <c r="H758" s="40" t="s">
        <v>1553</v>
      </c>
      <c r="I758" s="40" t="s">
        <v>596</v>
      </c>
      <c r="J758" s="40" t="s">
        <v>597</v>
      </c>
      <c r="K758" s="40" t="s">
        <v>598</v>
      </c>
      <c r="L758" s="40" t="s">
        <v>599</v>
      </c>
      <c r="M758" s="40" t="s">
        <v>392</v>
      </c>
      <c r="N758" s="40" t="s">
        <v>148</v>
      </c>
      <c r="O758" s="40" t="s">
        <v>600</v>
      </c>
      <c r="P758" s="40" t="s">
        <v>601</v>
      </c>
      <c r="Q758" s="40" t="s">
        <v>602</v>
      </c>
      <c r="R758" s="40" t="s">
        <v>402</v>
      </c>
      <c r="S758" s="40" t="s">
        <v>403</v>
      </c>
      <c r="T758" s="40" t="s">
        <v>853</v>
      </c>
      <c r="U758" s="40" t="s">
        <v>854</v>
      </c>
    </row>
    <row r="759" spans="1:21" ht="17.149999999999999" customHeight="1" x14ac:dyDescent="0.35">
      <c r="A759" s="40" t="s">
        <v>388</v>
      </c>
      <c r="B759" s="40" t="s">
        <v>389</v>
      </c>
      <c r="C759" s="40" t="s">
        <v>1010</v>
      </c>
      <c r="D759" s="40" t="s">
        <v>1011</v>
      </c>
      <c r="E759" s="40" t="s">
        <v>1231</v>
      </c>
      <c r="F759" s="40" t="s">
        <v>1153</v>
      </c>
      <c r="G759" s="40" t="s">
        <v>434</v>
      </c>
      <c r="H759" s="40" t="s">
        <v>1554</v>
      </c>
      <c r="I759" s="40" t="s">
        <v>38</v>
      </c>
      <c r="J759" s="40" t="s">
        <v>435</v>
      </c>
      <c r="K759" s="40" t="s">
        <v>436</v>
      </c>
      <c r="L759" s="40" t="s">
        <v>437</v>
      </c>
      <c r="M759" s="40" t="s">
        <v>395</v>
      </c>
      <c r="N759" s="40" t="s">
        <v>38</v>
      </c>
      <c r="O759" s="40" t="s">
        <v>438</v>
      </c>
      <c r="P759" s="40" t="s">
        <v>439</v>
      </c>
      <c r="Q759" s="40" t="s">
        <v>440</v>
      </c>
      <c r="R759" s="40" t="s">
        <v>402</v>
      </c>
      <c r="S759" s="40" t="s">
        <v>403</v>
      </c>
      <c r="T759" s="40" t="s">
        <v>853</v>
      </c>
      <c r="U759" s="40" t="s">
        <v>854</v>
      </c>
    </row>
    <row r="760" spans="1:21" ht="17.149999999999999" customHeight="1" x14ac:dyDescent="0.35">
      <c r="A760" s="40" t="s">
        <v>388</v>
      </c>
      <c r="B760" s="40" t="s">
        <v>389</v>
      </c>
      <c r="C760" s="40" t="s">
        <v>1018</v>
      </c>
      <c r="D760" s="40" t="s">
        <v>1019</v>
      </c>
      <c r="E760" s="40" t="s">
        <v>1232</v>
      </c>
      <c r="F760" s="40" t="s">
        <v>1108</v>
      </c>
      <c r="G760" s="40" t="s">
        <v>396</v>
      </c>
      <c r="H760" s="40" t="s">
        <v>1551</v>
      </c>
      <c r="I760" s="40" t="s">
        <v>1020</v>
      </c>
      <c r="J760" s="40" t="s">
        <v>25</v>
      </c>
      <c r="K760" s="40" t="s">
        <v>1021</v>
      </c>
      <c r="L760" s="40" t="s">
        <v>1022</v>
      </c>
      <c r="M760" s="40" t="s">
        <v>395</v>
      </c>
      <c r="N760" s="40" t="s">
        <v>16</v>
      </c>
      <c r="O760" s="40" t="s">
        <v>1023</v>
      </c>
      <c r="P760" s="40" t="s">
        <v>1024</v>
      </c>
      <c r="Q760" s="40" t="s">
        <v>1025</v>
      </c>
      <c r="R760" s="40" t="s">
        <v>402</v>
      </c>
      <c r="S760" s="40" t="s">
        <v>403</v>
      </c>
      <c r="T760" s="40" t="s">
        <v>462</v>
      </c>
      <c r="U760" s="40" t="s">
        <v>463</v>
      </c>
    </row>
    <row r="761" spans="1:21" ht="17.149999999999999" customHeight="1" x14ac:dyDescent="0.35">
      <c r="A761" s="40" t="s">
        <v>388</v>
      </c>
      <c r="B761" s="40" t="s">
        <v>389</v>
      </c>
      <c r="C761" s="40" t="s">
        <v>1018</v>
      </c>
      <c r="D761" s="40" t="s">
        <v>1019</v>
      </c>
      <c r="E761" s="40" t="s">
        <v>1232</v>
      </c>
      <c r="F761" s="40" t="s">
        <v>1108</v>
      </c>
      <c r="G761" s="40" t="s">
        <v>396</v>
      </c>
      <c r="H761" s="40" t="s">
        <v>1551</v>
      </c>
      <c r="I761" s="40" t="s">
        <v>50</v>
      </c>
      <c r="J761" s="40" t="s">
        <v>470</v>
      </c>
      <c r="K761" s="40" t="s">
        <v>471</v>
      </c>
      <c r="L761" s="40" t="s">
        <v>472</v>
      </c>
      <c r="M761" s="40" t="s">
        <v>392</v>
      </c>
      <c r="N761" s="40" t="s">
        <v>50</v>
      </c>
      <c r="O761" s="40" t="s">
        <v>473</v>
      </c>
      <c r="P761" s="40" t="s">
        <v>474</v>
      </c>
      <c r="Q761" s="40" t="s">
        <v>475</v>
      </c>
      <c r="R761" s="40" t="s">
        <v>402</v>
      </c>
      <c r="S761" s="40" t="s">
        <v>403</v>
      </c>
      <c r="T761" s="40" t="s">
        <v>462</v>
      </c>
      <c r="U761" s="40" t="s">
        <v>463</v>
      </c>
    </row>
    <row r="762" spans="1:21" ht="17.149999999999999" customHeight="1" x14ac:dyDescent="0.35">
      <c r="A762" s="40" t="s">
        <v>388</v>
      </c>
      <c r="B762" s="40" t="s">
        <v>389</v>
      </c>
      <c r="C762" s="40" t="s">
        <v>1018</v>
      </c>
      <c r="D762" s="40" t="s">
        <v>1019</v>
      </c>
      <c r="E762" s="40" t="s">
        <v>1232</v>
      </c>
      <c r="F762" s="40" t="s">
        <v>1108</v>
      </c>
      <c r="G762" s="40" t="s">
        <v>396</v>
      </c>
      <c r="H762" s="40" t="s">
        <v>1551</v>
      </c>
      <c r="I762" s="40" t="s">
        <v>51</v>
      </c>
      <c r="J762" s="40" t="s">
        <v>476</v>
      </c>
      <c r="K762" s="40" t="s">
        <v>477</v>
      </c>
      <c r="L762" s="40" t="s">
        <v>408</v>
      </c>
      <c r="M762" s="40" t="s">
        <v>392</v>
      </c>
      <c r="N762" s="40" t="s">
        <v>409</v>
      </c>
      <c r="O762" s="40" t="s">
        <v>410</v>
      </c>
      <c r="P762" s="40" t="s">
        <v>478</v>
      </c>
      <c r="Q762" s="40" t="s">
        <v>479</v>
      </c>
      <c r="R762" s="40" t="s">
        <v>402</v>
      </c>
      <c r="S762" s="40" t="s">
        <v>403</v>
      </c>
      <c r="T762" s="40" t="s">
        <v>462</v>
      </c>
      <c r="U762" s="40" t="s">
        <v>463</v>
      </c>
    </row>
    <row r="763" spans="1:21" ht="17.149999999999999" customHeight="1" x14ac:dyDescent="0.35">
      <c r="A763" s="40" t="s">
        <v>388</v>
      </c>
      <c r="B763" s="40" t="s">
        <v>389</v>
      </c>
      <c r="C763" s="40" t="s">
        <v>1018</v>
      </c>
      <c r="D763" s="40" t="s">
        <v>1019</v>
      </c>
      <c r="E763" s="40" t="s">
        <v>1232</v>
      </c>
      <c r="F763" s="40" t="s">
        <v>1108</v>
      </c>
      <c r="G763" s="40" t="s">
        <v>396</v>
      </c>
      <c r="H763" s="40" t="s">
        <v>1551</v>
      </c>
      <c r="I763" s="40" t="s">
        <v>49</v>
      </c>
      <c r="J763" s="40" t="s">
        <v>406</v>
      </c>
      <c r="K763" s="40" t="s">
        <v>407</v>
      </c>
      <c r="L763" s="40" t="s">
        <v>408</v>
      </c>
      <c r="M763" s="40" t="s">
        <v>392</v>
      </c>
      <c r="N763" s="40" t="s">
        <v>409</v>
      </c>
      <c r="O763" s="40" t="s">
        <v>410</v>
      </c>
      <c r="P763" s="40" t="s">
        <v>74</v>
      </c>
      <c r="Q763" s="40" t="s">
        <v>411</v>
      </c>
      <c r="R763" s="40" t="s">
        <v>402</v>
      </c>
      <c r="S763" s="40" t="s">
        <v>403</v>
      </c>
      <c r="T763" s="40" t="s">
        <v>462</v>
      </c>
      <c r="U763" s="40" t="s">
        <v>463</v>
      </c>
    </row>
    <row r="764" spans="1:21" ht="17.149999999999999" customHeight="1" x14ac:dyDescent="0.35">
      <c r="A764" s="40" t="s">
        <v>388</v>
      </c>
      <c r="B764" s="40" t="s">
        <v>389</v>
      </c>
      <c r="C764" s="40" t="s">
        <v>1018</v>
      </c>
      <c r="D764" s="40" t="s">
        <v>1019</v>
      </c>
      <c r="E764" s="40" t="s">
        <v>1232</v>
      </c>
      <c r="F764" s="40" t="s">
        <v>1108</v>
      </c>
      <c r="G764" s="40" t="s">
        <v>396</v>
      </c>
      <c r="H764" s="40" t="s">
        <v>1551</v>
      </c>
      <c r="I764" s="40" t="s">
        <v>131</v>
      </c>
      <c r="J764" s="40" t="s">
        <v>614</v>
      </c>
      <c r="K764" s="40" t="s">
        <v>615</v>
      </c>
      <c r="L764" s="40" t="s">
        <v>494</v>
      </c>
      <c r="M764" s="40" t="s">
        <v>392</v>
      </c>
      <c r="N764" s="40" t="s">
        <v>100</v>
      </c>
      <c r="O764" s="40" t="s">
        <v>495</v>
      </c>
      <c r="P764" s="40" t="s">
        <v>616</v>
      </c>
      <c r="Q764" s="40" t="s">
        <v>617</v>
      </c>
      <c r="R764" s="40" t="s">
        <v>402</v>
      </c>
      <c r="S764" s="40" t="s">
        <v>403</v>
      </c>
      <c r="T764" s="40" t="s">
        <v>462</v>
      </c>
      <c r="U764" s="40" t="s">
        <v>463</v>
      </c>
    </row>
    <row r="765" spans="1:21" ht="17.149999999999999" customHeight="1" x14ac:dyDescent="0.35">
      <c r="A765" s="40" t="s">
        <v>388</v>
      </c>
      <c r="B765" s="40" t="s">
        <v>389</v>
      </c>
      <c r="C765" s="40" t="s">
        <v>1018</v>
      </c>
      <c r="D765" s="40" t="s">
        <v>1019</v>
      </c>
      <c r="E765" s="40" t="s">
        <v>1232</v>
      </c>
      <c r="F765" s="40" t="s">
        <v>1108</v>
      </c>
      <c r="G765" s="40" t="s">
        <v>396</v>
      </c>
      <c r="H765" s="40" t="s">
        <v>1551</v>
      </c>
      <c r="I765" s="40" t="s">
        <v>129</v>
      </c>
      <c r="J765" s="40" t="s">
        <v>492</v>
      </c>
      <c r="K765" s="40" t="s">
        <v>493</v>
      </c>
      <c r="L765" s="40" t="s">
        <v>494</v>
      </c>
      <c r="M765" s="40" t="s">
        <v>392</v>
      </c>
      <c r="N765" s="40" t="s">
        <v>100</v>
      </c>
      <c r="O765" s="40" t="s">
        <v>495</v>
      </c>
      <c r="P765" s="40" t="s">
        <v>97</v>
      </c>
      <c r="Q765" s="40" t="s">
        <v>496</v>
      </c>
      <c r="R765" s="40" t="s">
        <v>402</v>
      </c>
      <c r="S765" s="40" t="s">
        <v>403</v>
      </c>
      <c r="T765" s="40" t="s">
        <v>462</v>
      </c>
      <c r="U765" s="40" t="s">
        <v>463</v>
      </c>
    </row>
    <row r="766" spans="1:21" ht="17.149999999999999" customHeight="1" x14ac:dyDescent="0.35">
      <c r="A766" s="40" t="s">
        <v>388</v>
      </c>
      <c r="B766" s="40" t="s">
        <v>389</v>
      </c>
      <c r="C766" s="40" t="s">
        <v>1018</v>
      </c>
      <c r="D766" s="40" t="s">
        <v>1019</v>
      </c>
      <c r="E766" s="40" t="s">
        <v>1232</v>
      </c>
      <c r="F766" s="40" t="s">
        <v>1108</v>
      </c>
      <c r="G766" s="40" t="s">
        <v>396</v>
      </c>
      <c r="H766" s="40" t="s">
        <v>1551</v>
      </c>
      <c r="I766" s="40" t="s">
        <v>98</v>
      </c>
      <c r="J766" s="40" t="s">
        <v>497</v>
      </c>
      <c r="K766" s="40" t="s">
        <v>498</v>
      </c>
      <c r="L766" s="40" t="s">
        <v>499</v>
      </c>
      <c r="M766" s="40" t="s">
        <v>392</v>
      </c>
      <c r="N766" s="40" t="s">
        <v>98</v>
      </c>
      <c r="O766" s="40" t="s">
        <v>500</v>
      </c>
      <c r="P766" s="40" t="s">
        <v>501</v>
      </c>
      <c r="Q766" s="40" t="s">
        <v>502</v>
      </c>
      <c r="R766" s="40" t="s">
        <v>402</v>
      </c>
      <c r="S766" s="40" t="s">
        <v>403</v>
      </c>
      <c r="T766" s="40" t="s">
        <v>462</v>
      </c>
      <c r="U766" s="40" t="s">
        <v>463</v>
      </c>
    </row>
    <row r="767" spans="1:21" ht="17.149999999999999" customHeight="1" x14ac:dyDescent="0.35">
      <c r="A767" s="40" t="s">
        <v>388</v>
      </c>
      <c r="B767" s="40" t="s">
        <v>389</v>
      </c>
      <c r="C767" s="40" t="s">
        <v>1018</v>
      </c>
      <c r="D767" s="40" t="s">
        <v>1019</v>
      </c>
      <c r="E767" s="40" t="s">
        <v>1232</v>
      </c>
      <c r="F767" s="40" t="s">
        <v>1108</v>
      </c>
      <c r="G767" s="40" t="s">
        <v>396</v>
      </c>
      <c r="H767" s="40" t="s">
        <v>1551</v>
      </c>
      <c r="I767" s="40" t="s">
        <v>130</v>
      </c>
      <c r="J767" s="40" t="s">
        <v>504</v>
      </c>
      <c r="K767" s="40" t="s">
        <v>505</v>
      </c>
      <c r="L767" s="40" t="s">
        <v>506</v>
      </c>
      <c r="M767" s="40" t="s">
        <v>392</v>
      </c>
      <c r="N767" s="40" t="s">
        <v>99</v>
      </c>
      <c r="O767" s="40" t="s">
        <v>507</v>
      </c>
      <c r="P767" s="40" t="s">
        <v>508</v>
      </c>
      <c r="Q767" s="40" t="s">
        <v>509</v>
      </c>
      <c r="R767" s="40" t="s">
        <v>402</v>
      </c>
      <c r="S767" s="40" t="s">
        <v>403</v>
      </c>
      <c r="T767" s="40" t="s">
        <v>462</v>
      </c>
      <c r="U767" s="40" t="s">
        <v>463</v>
      </c>
    </row>
    <row r="768" spans="1:21" ht="17.149999999999999" customHeight="1" x14ac:dyDescent="0.35">
      <c r="A768" s="40" t="s">
        <v>388</v>
      </c>
      <c r="B768" s="40" t="s">
        <v>389</v>
      </c>
      <c r="C768" s="40" t="s">
        <v>1018</v>
      </c>
      <c r="D768" s="40" t="s">
        <v>1019</v>
      </c>
      <c r="E768" s="40" t="s">
        <v>1232</v>
      </c>
      <c r="F768" s="40" t="s">
        <v>1108</v>
      </c>
      <c r="G768" s="40" t="s">
        <v>396</v>
      </c>
      <c r="H768" s="40" t="s">
        <v>1551</v>
      </c>
      <c r="I768" s="40" t="s">
        <v>104</v>
      </c>
      <c r="J768" s="40" t="s">
        <v>510</v>
      </c>
      <c r="K768" s="40" t="s">
        <v>511</v>
      </c>
      <c r="L768" s="40" t="s">
        <v>512</v>
      </c>
      <c r="M768" s="40" t="s">
        <v>392</v>
      </c>
      <c r="N768" s="40" t="s">
        <v>104</v>
      </c>
      <c r="O768" s="40" t="s">
        <v>513</v>
      </c>
      <c r="P768" s="40" t="s">
        <v>514</v>
      </c>
      <c r="Q768" s="40" t="s">
        <v>515</v>
      </c>
      <c r="R768" s="40" t="s">
        <v>402</v>
      </c>
      <c r="S768" s="40" t="s">
        <v>403</v>
      </c>
      <c r="T768" s="40" t="s">
        <v>462</v>
      </c>
      <c r="U768" s="40" t="s">
        <v>463</v>
      </c>
    </row>
    <row r="769" spans="1:21" ht="17.149999999999999" customHeight="1" x14ac:dyDescent="0.35">
      <c r="A769" s="40" t="s">
        <v>388</v>
      </c>
      <c r="B769" s="40" t="s">
        <v>389</v>
      </c>
      <c r="C769" s="40" t="s">
        <v>1018</v>
      </c>
      <c r="D769" s="40" t="s">
        <v>1019</v>
      </c>
      <c r="E769" s="40" t="s">
        <v>1232</v>
      </c>
      <c r="F769" s="40" t="s">
        <v>1108</v>
      </c>
      <c r="G769" s="40" t="s">
        <v>396</v>
      </c>
      <c r="H769" s="40" t="s">
        <v>1551</v>
      </c>
      <c r="I769" s="40" t="s">
        <v>1566</v>
      </c>
      <c r="J769" s="40" t="s">
        <v>1567</v>
      </c>
      <c r="K769" s="40" t="s">
        <v>511</v>
      </c>
      <c r="L769" s="40" t="s">
        <v>512</v>
      </c>
      <c r="M769" s="40" t="s">
        <v>392</v>
      </c>
      <c r="N769" s="40" t="s">
        <v>104</v>
      </c>
      <c r="O769" s="40" t="s">
        <v>513</v>
      </c>
      <c r="P769" s="40" t="s">
        <v>514</v>
      </c>
      <c r="Q769" s="40" t="s">
        <v>515</v>
      </c>
      <c r="R769" s="40" t="s">
        <v>402</v>
      </c>
      <c r="S769" s="40" t="s">
        <v>403</v>
      </c>
      <c r="T769" s="40" t="s">
        <v>462</v>
      </c>
      <c r="U769" s="40" t="s">
        <v>463</v>
      </c>
    </row>
    <row r="770" spans="1:21" ht="17.149999999999999" customHeight="1" x14ac:dyDescent="0.35">
      <c r="A770" s="40" t="s">
        <v>388</v>
      </c>
      <c r="B770" s="40" t="s">
        <v>389</v>
      </c>
      <c r="C770" s="40" t="s">
        <v>1018</v>
      </c>
      <c r="D770" s="40" t="s">
        <v>1019</v>
      </c>
      <c r="E770" s="40" t="s">
        <v>1232</v>
      </c>
      <c r="F770" s="40" t="s">
        <v>1108</v>
      </c>
      <c r="G770" s="40" t="s">
        <v>396</v>
      </c>
      <c r="H770" s="40" t="s">
        <v>1551</v>
      </c>
      <c r="I770" s="40" t="s">
        <v>446</v>
      </c>
      <c r="J770" s="40" t="s">
        <v>447</v>
      </c>
      <c r="K770" s="40" t="s">
        <v>448</v>
      </c>
      <c r="L770" s="40" t="s">
        <v>449</v>
      </c>
      <c r="M770" s="40" t="s">
        <v>405</v>
      </c>
      <c r="N770" s="40" t="s">
        <v>102</v>
      </c>
      <c r="O770" s="40" t="s">
        <v>450</v>
      </c>
      <c r="P770" s="40" t="s">
        <v>451</v>
      </c>
      <c r="Q770" s="40" t="s">
        <v>452</v>
      </c>
      <c r="R770" s="40" t="s">
        <v>402</v>
      </c>
      <c r="S770" s="40" t="s">
        <v>403</v>
      </c>
      <c r="T770" s="40" t="s">
        <v>462</v>
      </c>
      <c r="U770" s="40" t="s">
        <v>463</v>
      </c>
    </row>
    <row r="771" spans="1:21" ht="17.149999999999999" customHeight="1" x14ac:dyDescent="0.35">
      <c r="A771" s="40" t="s">
        <v>388</v>
      </c>
      <c r="B771" s="40" t="s">
        <v>389</v>
      </c>
      <c r="C771" s="40" t="s">
        <v>1018</v>
      </c>
      <c r="D771" s="40" t="s">
        <v>1019</v>
      </c>
      <c r="E771" s="40" t="s">
        <v>1232</v>
      </c>
      <c r="F771" s="40" t="s">
        <v>1108</v>
      </c>
      <c r="G771" s="40" t="s">
        <v>396</v>
      </c>
      <c r="H771" s="40" t="s">
        <v>1551</v>
      </c>
      <c r="I771" s="40" t="s">
        <v>516</v>
      </c>
      <c r="J771" s="40" t="s">
        <v>517</v>
      </c>
      <c r="K771" s="40" t="s">
        <v>518</v>
      </c>
      <c r="L771" s="40" t="s">
        <v>519</v>
      </c>
      <c r="M771" s="40" t="s">
        <v>392</v>
      </c>
      <c r="N771" s="40" t="s">
        <v>105</v>
      </c>
      <c r="O771" s="40" t="s">
        <v>520</v>
      </c>
      <c r="P771" s="40" t="s">
        <v>521</v>
      </c>
      <c r="Q771" s="40" t="s">
        <v>522</v>
      </c>
      <c r="R771" s="40" t="s">
        <v>402</v>
      </c>
      <c r="S771" s="40" t="s">
        <v>403</v>
      </c>
      <c r="T771" s="40" t="s">
        <v>462</v>
      </c>
      <c r="U771" s="40" t="s">
        <v>463</v>
      </c>
    </row>
    <row r="772" spans="1:21" ht="17.149999999999999" customHeight="1" x14ac:dyDescent="0.35">
      <c r="A772" s="40" t="s">
        <v>388</v>
      </c>
      <c r="B772" s="40" t="s">
        <v>389</v>
      </c>
      <c r="C772" s="40" t="s">
        <v>1018</v>
      </c>
      <c r="D772" s="40" t="s">
        <v>1019</v>
      </c>
      <c r="E772" s="40" t="s">
        <v>1232</v>
      </c>
      <c r="F772" s="40" t="s">
        <v>1108</v>
      </c>
      <c r="G772" s="40" t="s">
        <v>396</v>
      </c>
      <c r="H772" s="40" t="s">
        <v>1551</v>
      </c>
      <c r="I772" s="40" t="s">
        <v>119</v>
      </c>
      <c r="J772" s="40" t="s">
        <v>778</v>
      </c>
      <c r="K772" s="40" t="s">
        <v>779</v>
      </c>
      <c r="L772" s="40" t="s">
        <v>780</v>
      </c>
      <c r="M772" s="40" t="s">
        <v>395</v>
      </c>
      <c r="N772" s="40" t="s">
        <v>119</v>
      </c>
      <c r="O772" s="40" t="s">
        <v>781</v>
      </c>
      <c r="P772" s="40" t="s">
        <v>782</v>
      </c>
      <c r="Q772" s="40" t="s">
        <v>783</v>
      </c>
      <c r="R772" s="40" t="s">
        <v>402</v>
      </c>
      <c r="S772" s="40" t="s">
        <v>403</v>
      </c>
      <c r="T772" s="40" t="s">
        <v>462</v>
      </c>
      <c r="U772" s="40" t="s">
        <v>463</v>
      </c>
    </row>
    <row r="773" spans="1:21" ht="17.149999999999999" customHeight="1" x14ac:dyDescent="0.35">
      <c r="A773" s="40" t="s">
        <v>388</v>
      </c>
      <c r="B773" s="40" t="s">
        <v>389</v>
      </c>
      <c r="C773" s="40" t="s">
        <v>1018</v>
      </c>
      <c r="D773" s="40" t="s">
        <v>1019</v>
      </c>
      <c r="E773" s="40" t="s">
        <v>1232</v>
      </c>
      <c r="F773" s="40" t="s">
        <v>1108</v>
      </c>
      <c r="G773" s="40" t="s">
        <v>396</v>
      </c>
      <c r="H773" s="40" t="s">
        <v>1551</v>
      </c>
      <c r="I773" s="40" t="s">
        <v>453</v>
      </c>
      <c r="J773" s="40" t="s">
        <v>454</v>
      </c>
      <c r="K773" s="40" t="s">
        <v>455</v>
      </c>
      <c r="L773" s="40" t="s">
        <v>456</v>
      </c>
      <c r="M773" s="40" t="s">
        <v>395</v>
      </c>
      <c r="N773" s="40" t="s">
        <v>103</v>
      </c>
      <c r="O773" s="40" t="s">
        <v>457</v>
      </c>
      <c r="P773" s="40" t="s">
        <v>458</v>
      </c>
      <c r="Q773" s="40" t="s">
        <v>459</v>
      </c>
      <c r="R773" s="40" t="s">
        <v>402</v>
      </c>
      <c r="S773" s="40" t="s">
        <v>403</v>
      </c>
      <c r="T773" s="40" t="s">
        <v>462</v>
      </c>
      <c r="U773" s="40" t="s">
        <v>463</v>
      </c>
    </row>
    <row r="774" spans="1:21" ht="17.149999999999999" customHeight="1" x14ac:dyDescent="0.35">
      <c r="A774" s="40" t="s">
        <v>388</v>
      </c>
      <c r="B774" s="40" t="s">
        <v>389</v>
      </c>
      <c r="C774" s="40" t="s">
        <v>1018</v>
      </c>
      <c r="D774" s="40" t="s">
        <v>1019</v>
      </c>
      <c r="E774" s="40" t="s">
        <v>1232</v>
      </c>
      <c r="F774" s="40" t="s">
        <v>1108</v>
      </c>
      <c r="G774" s="40" t="s">
        <v>396</v>
      </c>
      <c r="H774" s="40" t="s">
        <v>1551</v>
      </c>
      <c r="I774" s="40" t="s">
        <v>107</v>
      </c>
      <c r="J774" s="40" t="s">
        <v>530</v>
      </c>
      <c r="K774" s="40" t="s">
        <v>531</v>
      </c>
      <c r="L774" s="40" t="s">
        <v>532</v>
      </c>
      <c r="M774" s="40" t="s">
        <v>392</v>
      </c>
      <c r="N774" s="40" t="s">
        <v>107</v>
      </c>
      <c r="O774" s="40" t="s">
        <v>533</v>
      </c>
      <c r="P774" s="40" t="s">
        <v>534</v>
      </c>
      <c r="Q774" s="40" t="s">
        <v>535</v>
      </c>
      <c r="R774" s="40" t="s">
        <v>402</v>
      </c>
      <c r="S774" s="40" t="s">
        <v>403</v>
      </c>
      <c r="T774" s="40" t="s">
        <v>462</v>
      </c>
      <c r="U774" s="40" t="s">
        <v>463</v>
      </c>
    </row>
    <row r="775" spans="1:21" ht="17.149999999999999" customHeight="1" x14ac:dyDescent="0.35">
      <c r="A775" s="40" t="s">
        <v>388</v>
      </c>
      <c r="B775" s="40" t="s">
        <v>389</v>
      </c>
      <c r="C775" s="40" t="s">
        <v>1018</v>
      </c>
      <c r="D775" s="40" t="s">
        <v>1019</v>
      </c>
      <c r="E775" s="40" t="s">
        <v>1232</v>
      </c>
      <c r="F775" s="40" t="s">
        <v>1108</v>
      </c>
      <c r="G775" s="40" t="s">
        <v>418</v>
      </c>
      <c r="H775" s="40" t="s">
        <v>1552</v>
      </c>
      <c r="I775" s="40" t="s">
        <v>32</v>
      </c>
      <c r="J775" s="40" t="s">
        <v>824</v>
      </c>
      <c r="K775" s="40" t="s">
        <v>825</v>
      </c>
      <c r="L775" s="40" t="s">
        <v>826</v>
      </c>
      <c r="M775" s="40" t="s">
        <v>405</v>
      </c>
      <c r="N775" s="40" t="s">
        <v>61</v>
      </c>
      <c r="O775" s="40" t="s">
        <v>827</v>
      </c>
      <c r="P775" s="40" t="s">
        <v>828</v>
      </c>
      <c r="Q775" s="40" t="s">
        <v>829</v>
      </c>
      <c r="R775" s="40" t="s">
        <v>402</v>
      </c>
      <c r="S775" s="40" t="s">
        <v>403</v>
      </c>
      <c r="T775" s="40" t="s">
        <v>462</v>
      </c>
      <c r="U775" s="40" t="s">
        <v>463</v>
      </c>
    </row>
    <row r="776" spans="1:21" ht="17.149999999999999" customHeight="1" x14ac:dyDescent="0.35">
      <c r="A776" s="40" t="s">
        <v>388</v>
      </c>
      <c r="B776" s="40" t="s">
        <v>389</v>
      </c>
      <c r="C776" s="40" t="s">
        <v>1018</v>
      </c>
      <c r="D776" s="40" t="s">
        <v>1019</v>
      </c>
      <c r="E776" s="40" t="s">
        <v>1232</v>
      </c>
      <c r="F776" s="40" t="s">
        <v>1108</v>
      </c>
      <c r="G776" s="40" t="s">
        <v>418</v>
      </c>
      <c r="H776" s="40" t="s">
        <v>1552</v>
      </c>
      <c r="I776" s="40" t="s">
        <v>33</v>
      </c>
      <c r="J776" s="40" t="s">
        <v>640</v>
      </c>
      <c r="K776" s="40" t="s">
        <v>641</v>
      </c>
      <c r="L776" s="40" t="s">
        <v>642</v>
      </c>
      <c r="M776" s="40" t="s">
        <v>405</v>
      </c>
      <c r="N776" s="40" t="s">
        <v>62</v>
      </c>
      <c r="O776" s="40" t="s">
        <v>643</v>
      </c>
      <c r="P776" s="40" t="s">
        <v>644</v>
      </c>
      <c r="Q776" s="40" t="s">
        <v>645</v>
      </c>
      <c r="R776" s="40" t="s">
        <v>402</v>
      </c>
      <c r="S776" s="40" t="s">
        <v>403</v>
      </c>
      <c r="T776" s="40" t="s">
        <v>462</v>
      </c>
      <c r="U776" s="40" t="s">
        <v>463</v>
      </c>
    </row>
    <row r="777" spans="1:21" ht="17.149999999999999" customHeight="1" x14ac:dyDescent="0.35">
      <c r="A777" s="40" t="s">
        <v>388</v>
      </c>
      <c r="B777" s="40" t="s">
        <v>389</v>
      </c>
      <c r="C777" s="40" t="s">
        <v>1018</v>
      </c>
      <c r="D777" s="40" t="s">
        <v>1019</v>
      </c>
      <c r="E777" s="40" t="s">
        <v>1232</v>
      </c>
      <c r="F777" s="40" t="s">
        <v>1108</v>
      </c>
      <c r="G777" s="40" t="s">
        <v>418</v>
      </c>
      <c r="H777" s="40" t="s">
        <v>1552</v>
      </c>
      <c r="I777" s="40" t="s">
        <v>37</v>
      </c>
      <c r="J777" s="40" t="s">
        <v>419</v>
      </c>
      <c r="K777" s="40" t="s">
        <v>420</v>
      </c>
      <c r="L777" s="40" t="s">
        <v>421</v>
      </c>
      <c r="M777" s="40" t="s">
        <v>405</v>
      </c>
      <c r="N777" s="40" t="s">
        <v>67</v>
      </c>
      <c r="O777" s="40" t="s">
        <v>422</v>
      </c>
      <c r="P777" s="40" t="s">
        <v>423</v>
      </c>
      <c r="Q777" s="40" t="s">
        <v>424</v>
      </c>
      <c r="R777" s="40" t="s">
        <v>402</v>
      </c>
      <c r="S777" s="40" t="s">
        <v>403</v>
      </c>
      <c r="T777" s="40" t="s">
        <v>462</v>
      </c>
      <c r="U777" s="40" t="s">
        <v>463</v>
      </c>
    </row>
    <row r="778" spans="1:21" ht="17.149999999999999" customHeight="1" x14ac:dyDescent="0.35">
      <c r="A778" s="40" t="s">
        <v>388</v>
      </c>
      <c r="B778" s="40" t="s">
        <v>389</v>
      </c>
      <c r="C778" s="40" t="s">
        <v>1018</v>
      </c>
      <c r="D778" s="40" t="s">
        <v>1019</v>
      </c>
      <c r="E778" s="40" t="s">
        <v>1232</v>
      </c>
      <c r="F778" s="40" t="s">
        <v>1108</v>
      </c>
      <c r="G778" s="40" t="s">
        <v>418</v>
      </c>
      <c r="H778" s="40" t="s">
        <v>1552</v>
      </c>
      <c r="I778" s="40" t="s">
        <v>45</v>
      </c>
      <c r="J778" s="40" t="s">
        <v>844</v>
      </c>
      <c r="K778" s="40" t="s">
        <v>845</v>
      </c>
      <c r="L778" s="40" t="s">
        <v>846</v>
      </c>
      <c r="M778" s="40" t="s">
        <v>405</v>
      </c>
      <c r="N778" s="40" t="s">
        <v>72</v>
      </c>
      <c r="O778" s="40" t="s">
        <v>847</v>
      </c>
      <c r="P778" s="40" t="s">
        <v>848</v>
      </c>
      <c r="Q778" s="40" t="s">
        <v>849</v>
      </c>
      <c r="R778" s="40" t="s">
        <v>402</v>
      </c>
      <c r="S778" s="40" t="s">
        <v>403</v>
      </c>
      <c r="T778" s="40" t="s">
        <v>462</v>
      </c>
      <c r="U778" s="40" t="s">
        <v>463</v>
      </c>
    </row>
    <row r="779" spans="1:21" ht="17.149999999999999" customHeight="1" x14ac:dyDescent="0.35">
      <c r="A779" s="40" t="s">
        <v>388</v>
      </c>
      <c r="B779" s="40" t="s">
        <v>389</v>
      </c>
      <c r="C779" s="40" t="s">
        <v>1018</v>
      </c>
      <c r="D779" s="40" t="s">
        <v>1019</v>
      </c>
      <c r="E779" s="40" t="s">
        <v>1232</v>
      </c>
      <c r="F779" s="40" t="s">
        <v>1108</v>
      </c>
      <c r="G779" s="40" t="s">
        <v>418</v>
      </c>
      <c r="H779" s="40" t="s">
        <v>1552</v>
      </c>
      <c r="I779" s="40" t="s">
        <v>850</v>
      </c>
      <c r="J779" s="40" t="s">
        <v>844</v>
      </c>
      <c r="K779" s="40" t="s">
        <v>845</v>
      </c>
      <c r="L779" s="40" t="s">
        <v>846</v>
      </c>
      <c r="M779" s="40" t="s">
        <v>405</v>
      </c>
      <c r="N779" s="40" t="s">
        <v>72</v>
      </c>
      <c r="O779" s="40" t="s">
        <v>847</v>
      </c>
      <c r="P779" s="40" t="s">
        <v>848</v>
      </c>
      <c r="Q779" s="40" t="s">
        <v>849</v>
      </c>
      <c r="R779" s="40" t="s">
        <v>402</v>
      </c>
      <c r="S779" s="40" t="s">
        <v>403</v>
      </c>
      <c r="T779" s="40" t="s">
        <v>462</v>
      </c>
      <c r="U779" s="40" t="s">
        <v>463</v>
      </c>
    </row>
    <row r="780" spans="1:21" ht="17.149999999999999" customHeight="1" x14ac:dyDescent="0.35">
      <c r="A780" s="40" t="s">
        <v>388</v>
      </c>
      <c r="B780" s="40" t="s">
        <v>389</v>
      </c>
      <c r="C780" s="40" t="s">
        <v>1018</v>
      </c>
      <c r="D780" s="40" t="s">
        <v>1019</v>
      </c>
      <c r="E780" s="40" t="s">
        <v>1232</v>
      </c>
      <c r="F780" s="40" t="s">
        <v>1108</v>
      </c>
      <c r="G780" s="40" t="s">
        <v>418</v>
      </c>
      <c r="H780" s="40" t="s">
        <v>1552</v>
      </c>
      <c r="I780" s="40" t="s">
        <v>43</v>
      </c>
      <c r="J780" s="40" t="s">
        <v>549</v>
      </c>
      <c r="K780" s="40" t="s">
        <v>550</v>
      </c>
      <c r="L780" s="40" t="s">
        <v>551</v>
      </c>
      <c r="M780" s="40" t="s">
        <v>405</v>
      </c>
      <c r="N780" s="40" t="s">
        <v>70</v>
      </c>
      <c r="O780" s="40" t="s">
        <v>552</v>
      </c>
      <c r="P780" s="40" t="s">
        <v>553</v>
      </c>
      <c r="Q780" s="40" t="s">
        <v>554</v>
      </c>
      <c r="R780" s="40" t="s">
        <v>402</v>
      </c>
      <c r="S780" s="40" t="s">
        <v>403</v>
      </c>
      <c r="T780" s="40" t="s">
        <v>462</v>
      </c>
      <c r="U780" s="40" t="s">
        <v>463</v>
      </c>
    </row>
    <row r="781" spans="1:21" ht="17.149999999999999" customHeight="1" x14ac:dyDescent="0.35">
      <c r="A781" s="40" t="s">
        <v>388</v>
      </c>
      <c r="B781" s="40" t="s">
        <v>389</v>
      </c>
      <c r="C781" s="40" t="s">
        <v>1018</v>
      </c>
      <c r="D781" s="40" t="s">
        <v>1019</v>
      </c>
      <c r="E781" s="40" t="s">
        <v>1232</v>
      </c>
      <c r="F781" s="40" t="s">
        <v>1108</v>
      </c>
      <c r="G781" s="40" t="s">
        <v>418</v>
      </c>
      <c r="H781" s="40" t="s">
        <v>1552</v>
      </c>
      <c r="I781" s="40" t="s">
        <v>53</v>
      </c>
      <c r="J781" s="40" t="s">
        <v>562</v>
      </c>
      <c r="K781" s="40" t="s">
        <v>563</v>
      </c>
      <c r="L781" s="40" t="s">
        <v>564</v>
      </c>
      <c r="M781" s="40" t="s">
        <v>405</v>
      </c>
      <c r="N781" s="40" t="s">
        <v>76</v>
      </c>
      <c r="O781" s="40" t="s">
        <v>565</v>
      </c>
      <c r="P781" s="40" t="s">
        <v>566</v>
      </c>
      <c r="Q781" s="40" t="s">
        <v>567</v>
      </c>
      <c r="R781" s="40" t="s">
        <v>402</v>
      </c>
      <c r="S781" s="40" t="s">
        <v>403</v>
      </c>
      <c r="T781" s="40" t="s">
        <v>462</v>
      </c>
      <c r="U781" s="40" t="s">
        <v>463</v>
      </c>
    </row>
    <row r="782" spans="1:21" ht="17.149999999999999" customHeight="1" x14ac:dyDescent="0.35">
      <c r="A782" s="40" t="s">
        <v>388</v>
      </c>
      <c r="B782" s="40" t="s">
        <v>389</v>
      </c>
      <c r="C782" s="40" t="s">
        <v>1018</v>
      </c>
      <c r="D782" s="40" t="s">
        <v>1019</v>
      </c>
      <c r="E782" s="40" t="s">
        <v>1232</v>
      </c>
      <c r="F782" s="40" t="s">
        <v>1108</v>
      </c>
      <c r="G782" s="40" t="s">
        <v>434</v>
      </c>
      <c r="H782" s="40" t="s">
        <v>1554</v>
      </c>
      <c r="I782" s="40" t="s">
        <v>38</v>
      </c>
      <c r="J782" s="40" t="s">
        <v>435</v>
      </c>
      <c r="K782" s="40" t="s">
        <v>436</v>
      </c>
      <c r="L782" s="40" t="s">
        <v>437</v>
      </c>
      <c r="M782" s="40" t="s">
        <v>395</v>
      </c>
      <c r="N782" s="40" t="s">
        <v>38</v>
      </c>
      <c r="O782" s="40" t="s">
        <v>438</v>
      </c>
      <c r="P782" s="40" t="s">
        <v>439</v>
      </c>
      <c r="Q782" s="40" t="s">
        <v>440</v>
      </c>
      <c r="R782" s="40" t="s">
        <v>402</v>
      </c>
      <c r="S782" s="40" t="s">
        <v>403</v>
      </c>
      <c r="T782" s="40" t="s">
        <v>462</v>
      </c>
      <c r="U782" s="40" t="s">
        <v>463</v>
      </c>
    </row>
    <row r="783" spans="1:21" ht="17.149999999999999" customHeight="1" x14ac:dyDescent="0.35">
      <c r="A783" s="40" t="s">
        <v>388</v>
      </c>
      <c r="B783" s="40" t="s">
        <v>389</v>
      </c>
      <c r="C783" s="40" t="s">
        <v>1018</v>
      </c>
      <c r="D783" s="40" t="s">
        <v>1019</v>
      </c>
      <c r="E783" s="40" t="s">
        <v>1232</v>
      </c>
      <c r="F783" s="40" t="s">
        <v>1108</v>
      </c>
      <c r="G783" s="40" t="s">
        <v>574</v>
      </c>
      <c r="H783" s="40" t="s">
        <v>1568</v>
      </c>
      <c r="I783" s="40" t="s">
        <v>44</v>
      </c>
      <c r="J783" s="40" t="s">
        <v>575</v>
      </c>
      <c r="K783" s="40" t="s">
        <v>576</v>
      </c>
      <c r="L783" s="40" t="s">
        <v>577</v>
      </c>
      <c r="M783" s="40" t="s">
        <v>392</v>
      </c>
      <c r="N783" s="40" t="s">
        <v>71</v>
      </c>
      <c r="O783" s="40" t="s">
        <v>578</v>
      </c>
      <c r="P783" s="40" t="s">
        <v>579</v>
      </c>
      <c r="Q783" s="40" t="s">
        <v>580</v>
      </c>
      <c r="R783" s="40" t="s">
        <v>402</v>
      </c>
      <c r="S783" s="40" t="s">
        <v>403</v>
      </c>
      <c r="T783" s="40" t="s">
        <v>462</v>
      </c>
      <c r="U783" s="40" t="s">
        <v>463</v>
      </c>
    </row>
    <row r="784" spans="1:21" ht="17.149999999999999" customHeight="1" x14ac:dyDescent="0.35">
      <c r="A784" s="40" t="s">
        <v>388</v>
      </c>
      <c r="B784" s="40" t="s">
        <v>389</v>
      </c>
      <c r="C784" s="40" t="s">
        <v>1026</v>
      </c>
      <c r="D784" s="40" t="s">
        <v>1027</v>
      </c>
      <c r="E784" s="40" t="s">
        <v>1233</v>
      </c>
      <c r="F784" s="40" t="s">
        <v>1188</v>
      </c>
      <c r="G784" s="40" t="s">
        <v>669</v>
      </c>
      <c r="H784" s="40" t="s">
        <v>1562</v>
      </c>
      <c r="I784" s="40" t="s">
        <v>36</v>
      </c>
      <c r="J784" s="40" t="s">
        <v>891</v>
      </c>
      <c r="K784" s="40" t="s">
        <v>892</v>
      </c>
      <c r="L784" s="40" t="s">
        <v>893</v>
      </c>
      <c r="M784" s="40" t="s">
        <v>392</v>
      </c>
      <c r="N784" s="40" t="s">
        <v>66</v>
      </c>
      <c r="O784" s="40" t="s">
        <v>894</v>
      </c>
      <c r="P784" s="40" t="s">
        <v>895</v>
      </c>
      <c r="Q784" s="40" t="s">
        <v>896</v>
      </c>
      <c r="R784" s="40" t="s">
        <v>402</v>
      </c>
      <c r="S784" s="40" t="s">
        <v>403</v>
      </c>
      <c r="T784" s="40" t="s">
        <v>583</v>
      </c>
      <c r="U784" s="40" t="s">
        <v>584</v>
      </c>
    </row>
    <row r="785" spans="1:21" ht="17.149999999999999" customHeight="1" x14ac:dyDescent="0.35">
      <c r="A785" s="40" t="s">
        <v>388</v>
      </c>
      <c r="B785" s="40" t="s">
        <v>389</v>
      </c>
      <c r="C785" s="40" t="s">
        <v>1026</v>
      </c>
      <c r="D785" s="40" t="s">
        <v>1027</v>
      </c>
      <c r="E785" s="40" t="s">
        <v>1233</v>
      </c>
      <c r="F785" s="40" t="s">
        <v>1188</v>
      </c>
      <c r="G785" s="40" t="s">
        <v>396</v>
      </c>
      <c r="H785" s="40" t="s">
        <v>1551</v>
      </c>
      <c r="I785" s="40" t="s">
        <v>975</v>
      </c>
      <c r="J785" s="40" t="s">
        <v>976</v>
      </c>
      <c r="K785" s="40" t="s">
        <v>977</v>
      </c>
      <c r="L785" s="40" t="s">
        <v>978</v>
      </c>
      <c r="M785" s="40" t="s">
        <v>405</v>
      </c>
      <c r="N785" s="40" t="s">
        <v>92</v>
      </c>
      <c r="O785" s="40" t="s">
        <v>979</v>
      </c>
      <c r="P785" s="40" t="s">
        <v>980</v>
      </c>
      <c r="Q785" s="40" t="s">
        <v>981</v>
      </c>
      <c r="R785" s="40" t="s">
        <v>402</v>
      </c>
      <c r="S785" s="40" t="s">
        <v>403</v>
      </c>
      <c r="T785" s="40" t="s">
        <v>583</v>
      </c>
      <c r="U785" s="40" t="s">
        <v>584</v>
      </c>
    </row>
    <row r="786" spans="1:21" ht="17.149999999999999" customHeight="1" x14ac:dyDescent="0.35">
      <c r="A786" s="40" t="s">
        <v>388</v>
      </c>
      <c r="B786" s="40" t="s">
        <v>389</v>
      </c>
      <c r="C786" s="40" t="s">
        <v>1234</v>
      </c>
      <c r="D786" s="40" t="s">
        <v>1235</v>
      </c>
      <c r="E786" s="40" t="s">
        <v>1236</v>
      </c>
      <c r="F786" s="40" t="s">
        <v>1112</v>
      </c>
      <c r="G786" s="40" t="s">
        <v>396</v>
      </c>
      <c r="H786" s="40" t="s">
        <v>1551</v>
      </c>
      <c r="I786" s="40" t="s">
        <v>30</v>
      </c>
      <c r="J786" s="40" t="s">
        <v>464</v>
      </c>
      <c r="K786" s="40" t="s">
        <v>465</v>
      </c>
      <c r="L786" s="40" t="s">
        <v>466</v>
      </c>
      <c r="M786" s="40" t="s">
        <v>392</v>
      </c>
      <c r="N786" s="40" t="s">
        <v>30</v>
      </c>
      <c r="O786" s="40" t="s">
        <v>467</v>
      </c>
      <c r="P786" s="40" t="s">
        <v>468</v>
      </c>
      <c r="Q786" s="40" t="s">
        <v>469</v>
      </c>
      <c r="R786" s="40" t="s">
        <v>402</v>
      </c>
      <c r="S786" s="40" t="s">
        <v>403</v>
      </c>
      <c r="T786" s="40" t="s">
        <v>1103</v>
      </c>
      <c r="U786" s="40" t="s">
        <v>1104</v>
      </c>
    </row>
    <row r="787" spans="1:21" ht="17.149999999999999" customHeight="1" x14ac:dyDescent="0.35">
      <c r="A787" s="40" t="s">
        <v>388</v>
      </c>
      <c r="B787" s="40" t="s">
        <v>389</v>
      </c>
      <c r="C787" s="40" t="s">
        <v>1234</v>
      </c>
      <c r="D787" s="40" t="s">
        <v>1235</v>
      </c>
      <c r="E787" s="40" t="s">
        <v>1236</v>
      </c>
      <c r="F787" s="40" t="s">
        <v>1112</v>
      </c>
      <c r="G787" s="40" t="s">
        <v>396</v>
      </c>
      <c r="H787" s="40" t="s">
        <v>1551</v>
      </c>
      <c r="I787" s="40" t="s">
        <v>98</v>
      </c>
      <c r="J787" s="40" t="s">
        <v>497</v>
      </c>
      <c r="K787" s="40" t="s">
        <v>498</v>
      </c>
      <c r="L787" s="40" t="s">
        <v>499</v>
      </c>
      <c r="M787" s="40" t="s">
        <v>392</v>
      </c>
      <c r="N787" s="40" t="s">
        <v>98</v>
      </c>
      <c r="O787" s="40" t="s">
        <v>500</v>
      </c>
      <c r="P787" s="40" t="s">
        <v>501</v>
      </c>
      <c r="Q787" s="40" t="s">
        <v>502</v>
      </c>
      <c r="R787" s="40" t="s">
        <v>402</v>
      </c>
      <c r="S787" s="40" t="s">
        <v>403</v>
      </c>
      <c r="T787" s="40" t="s">
        <v>1103</v>
      </c>
      <c r="U787" s="40" t="s">
        <v>1104</v>
      </c>
    </row>
    <row r="788" spans="1:21" ht="17.149999999999999" customHeight="1" x14ac:dyDescent="0.35">
      <c r="A788" s="40" t="s">
        <v>388</v>
      </c>
      <c r="B788" s="40" t="s">
        <v>389</v>
      </c>
      <c r="C788" s="40" t="s">
        <v>1234</v>
      </c>
      <c r="D788" s="40" t="s">
        <v>1235</v>
      </c>
      <c r="E788" s="40" t="s">
        <v>1236</v>
      </c>
      <c r="F788" s="40" t="s">
        <v>1112</v>
      </c>
      <c r="G788" s="40" t="s">
        <v>418</v>
      </c>
      <c r="H788" s="40" t="s">
        <v>1552</v>
      </c>
      <c r="I788" s="40" t="s">
        <v>37</v>
      </c>
      <c r="J788" s="40" t="s">
        <v>419</v>
      </c>
      <c r="K788" s="40" t="s">
        <v>420</v>
      </c>
      <c r="L788" s="40" t="s">
        <v>421</v>
      </c>
      <c r="M788" s="40" t="s">
        <v>405</v>
      </c>
      <c r="N788" s="40" t="s">
        <v>67</v>
      </c>
      <c r="O788" s="40" t="s">
        <v>422</v>
      </c>
      <c r="P788" s="40" t="s">
        <v>423</v>
      </c>
      <c r="Q788" s="40" t="s">
        <v>424</v>
      </c>
      <c r="R788" s="40" t="s">
        <v>402</v>
      </c>
      <c r="S788" s="40" t="s">
        <v>403</v>
      </c>
      <c r="T788" s="40" t="s">
        <v>1103</v>
      </c>
      <c r="U788" s="40" t="s">
        <v>1104</v>
      </c>
    </row>
    <row r="789" spans="1:21" ht="17.149999999999999" customHeight="1" x14ac:dyDescent="0.35">
      <c r="A789" s="40" t="s">
        <v>388</v>
      </c>
      <c r="B789" s="40" t="s">
        <v>389</v>
      </c>
      <c r="C789" s="40" t="s">
        <v>1234</v>
      </c>
      <c r="D789" s="40" t="s">
        <v>1235</v>
      </c>
      <c r="E789" s="40" t="s">
        <v>1236</v>
      </c>
      <c r="F789" s="40" t="s">
        <v>1112</v>
      </c>
      <c r="G789" s="40" t="s">
        <v>418</v>
      </c>
      <c r="H789" s="40" t="s">
        <v>1552</v>
      </c>
      <c r="I789" s="40" t="s">
        <v>43</v>
      </c>
      <c r="J789" s="40" t="s">
        <v>549</v>
      </c>
      <c r="K789" s="40" t="s">
        <v>550</v>
      </c>
      <c r="L789" s="40" t="s">
        <v>551</v>
      </c>
      <c r="M789" s="40" t="s">
        <v>405</v>
      </c>
      <c r="N789" s="40" t="s">
        <v>70</v>
      </c>
      <c r="O789" s="40" t="s">
        <v>552</v>
      </c>
      <c r="P789" s="40" t="s">
        <v>553</v>
      </c>
      <c r="Q789" s="40" t="s">
        <v>554</v>
      </c>
      <c r="R789" s="40" t="s">
        <v>402</v>
      </c>
      <c r="S789" s="40" t="s">
        <v>403</v>
      </c>
      <c r="T789" s="40" t="s">
        <v>1103</v>
      </c>
      <c r="U789" s="40" t="s">
        <v>1104</v>
      </c>
    </row>
    <row r="790" spans="1:21" ht="17.149999999999999" customHeight="1" x14ac:dyDescent="0.35">
      <c r="A790" s="40" t="s">
        <v>388</v>
      </c>
      <c r="B790" s="40" t="s">
        <v>389</v>
      </c>
      <c r="C790" s="40" t="s">
        <v>1234</v>
      </c>
      <c r="D790" s="40" t="s">
        <v>1235</v>
      </c>
      <c r="E790" s="40" t="s">
        <v>1236</v>
      </c>
      <c r="F790" s="40" t="s">
        <v>1112</v>
      </c>
      <c r="G790" s="40" t="s">
        <v>418</v>
      </c>
      <c r="H790" s="40" t="s">
        <v>1552</v>
      </c>
      <c r="I790" s="40" t="s">
        <v>59</v>
      </c>
      <c r="J790" s="40" t="s">
        <v>568</v>
      </c>
      <c r="K790" s="40" t="s">
        <v>569</v>
      </c>
      <c r="L790" s="40" t="s">
        <v>570</v>
      </c>
      <c r="M790" s="40" t="s">
        <v>405</v>
      </c>
      <c r="N790" s="40" t="s">
        <v>80</v>
      </c>
      <c r="O790" s="40" t="s">
        <v>571</v>
      </c>
      <c r="P790" s="40" t="s">
        <v>572</v>
      </c>
      <c r="Q790" s="40" t="s">
        <v>573</v>
      </c>
      <c r="R790" s="40" t="s">
        <v>402</v>
      </c>
      <c r="S790" s="40" t="s">
        <v>403</v>
      </c>
      <c r="T790" s="40" t="s">
        <v>1103</v>
      </c>
      <c r="U790" s="40" t="s">
        <v>1104</v>
      </c>
    </row>
    <row r="791" spans="1:21" ht="17.149999999999999" customHeight="1" x14ac:dyDescent="0.35">
      <c r="A791" s="40" t="s">
        <v>388</v>
      </c>
      <c r="B791" s="40" t="s">
        <v>389</v>
      </c>
      <c r="C791" s="40" t="s">
        <v>1234</v>
      </c>
      <c r="D791" s="40" t="s">
        <v>1235</v>
      </c>
      <c r="E791" s="40" t="s">
        <v>1236</v>
      </c>
      <c r="F791" s="40" t="s">
        <v>1112</v>
      </c>
      <c r="G791" s="40" t="s">
        <v>425</v>
      </c>
      <c r="H791" s="40" t="s">
        <v>1553</v>
      </c>
      <c r="I791" s="40" t="s">
        <v>150</v>
      </c>
      <c r="J791" s="40" t="s">
        <v>988</v>
      </c>
      <c r="K791" s="40" t="s">
        <v>989</v>
      </c>
      <c r="L791" s="40" t="s">
        <v>990</v>
      </c>
      <c r="M791" s="40" t="s">
        <v>392</v>
      </c>
      <c r="N791" s="40" t="s">
        <v>150</v>
      </c>
      <c r="O791" s="40" t="s">
        <v>991</v>
      </c>
      <c r="P791" s="40" t="s">
        <v>992</v>
      </c>
      <c r="Q791" s="40" t="s">
        <v>993</v>
      </c>
      <c r="R791" s="40" t="s">
        <v>402</v>
      </c>
      <c r="S791" s="40" t="s">
        <v>403</v>
      </c>
      <c r="T791" s="40" t="s">
        <v>1103</v>
      </c>
      <c r="U791" s="40" t="s">
        <v>1104</v>
      </c>
    </row>
    <row r="792" spans="1:21" ht="17.149999999999999" customHeight="1" x14ac:dyDescent="0.35">
      <c r="A792" s="40" t="s">
        <v>388</v>
      </c>
      <c r="B792" s="40" t="s">
        <v>389</v>
      </c>
      <c r="C792" s="40" t="s">
        <v>1234</v>
      </c>
      <c r="D792" s="40" t="s">
        <v>1235</v>
      </c>
      <c r="E792" s="40" t="s">
        <v>1236</v>
      </c>
      <c r="F792" s="40" t="s">
        <v>1112</v>
      </c>
      <c r="G792" s="40" t="s">
        <v>425</v>
      </c>
      <c r="H792" s="40" t="s">
        <v>1553</v>
      </c>
      <c r="I792" s="40" t="s">
        <v>426</v>
      </c>
      <c r="J792" s="40" t="s">
        <v>427</v>
      </c>
      <c r="K792" s="40" t="s">
        <v>428</v>
      </c>
      <c r="L792" s="40" t="s">
        <v>429</v>
      </c>
      <c r="M792" s="40" t="s">
        <v>392</v>
      </c>
      <c r="N792" s="40" t="s">
        <v>146</v>
      </c>
      <c r="O792" s="40" t="s">
        <v>430</v>
      </c>
      <c r="P792" s="40" t="s">
        <v>431</v>
      </c>
      <c r="Q792" s="40" t="s">
        <v>432</v>
      </c>
      <c r="R792" s="40" t="s">
        <v>402</v>
      </c>
      <c r="S792" s="40" t="s">
        <v>403</v>
      </c>
      <c r="T792" s="40" t="s">
        <v>1103</v>
      </c>
      <c r="U792" s="40" t="s">
        <v>1104</v>
      </c>
    </row>
    <row r="793" spans="1:21" ht="17.149999999999999" customHeight="1" x14ac:dyDescent="0.35">
      <c r="A793" s="40" t="s">
        <v>388</v>
      </c>
      <c r="B793" s="40" t="s">
        <v>389</v>
      </c>
      <c r="C793" s="40" t="s">
        <v>1234</v>
      </c>
      <c r="D793" s="40" t="s">
        <v>1235</v>
      </c>
      <c r="E793" s="40" t="s">
        <v>1236</v>
      </c>
      <c r="F793" s="40" t="s">
        <v>1112</v>
      </c>
      <c r="G793" s="40" t="s">
        <v>425</v>
      </c>
      <c r="H793" s="40" t="s">
        <v>1553</v>
      </c>
      <c r="I793" s="40" t="s">
        <v>596</v>
      </c>
      <c r="J793" s="40" t="s">
        <v>597</v>
      </c>
      <c r="K793" s="40" t="s">
        <v>598</v>
      </c>
      <c r="L793" s="40" t="s">
        <v>599</v>
      </c>
      <c r="M793" s="40" t="s">
        <v>392</v>
      </c>
      <c r="N793" s="40" t="s">
        <v>148</v>
      </c>
      <c r="O793" s="40" t="s">
        <v>600</v>
      </c>
      <c r="P793" s="40" t="s">
        <v>601</v>
      </c>
      <c r="Q793" s="40" t="s">
        <v>602</v>
      </c>
      <c r="R793" s="40" t="s">
        <v>402</v>
      </c>
      <c r="S793" s="40" t="s">
        <v>403</v>
      </c>
      <c r="T793" s="40" t="s">
        <v>1103</v>
      </c>
      <c r="U793" s="40" t="s">
        <v>1104</v>
      </c>
    </row>
    <row r="794" spans="1:21" ht="17.149999999999999" customHeight="1" x14ac:dyDescent="0.35">
      <c r="A794" s="40" t="s">
        <v>388</v>
      </c>
      <c r="B794" s="40" t="s">
        <v>389</v>
      </c>
      <c r="C794" s="40" t="s">
        <v>1028</v>
      </c>
      <c r="D794" s="40" t="s">
        <v>1029</v>
      </c>
      <c r="E794" s="40" t="s">
        <v>1237</v>
      </c>
      <c r="F794" s="40" t="s">
        <v>1188</v>
      </c>
      <c r="G794" s="40" t="s">
        <v>396</v>
      </c>
      <c r="H794" s="40" t="s">
        <v>1551</v>
      </c>
      <c r="I794" s="40" t="s">
        <v>51</v>
      </c>
      <c r="J794" s="40" t="s">
        <v>476</v>
      </c>
      <c r="K794" s="40" t="s">
        <v>477</v>
      </c>
      <c r="L794" s="40" t="s">
        <v>408</v>
      </c>
      <c r="M794" s="40" t="s">
        <v>392</v>
      </c>
      <c r="N794" s="40" t="s">
        <v>409</v>
      </c>
      <c r="O794" s="40" t="s">
        <v>410</v>
      </c>
      <c r="P794" s="40" t="s">
        <v>478</v>
      </c>
      <c r="Q794" s="40" t="s">
        <v>479</v>
      </c>
      <c r="R794" s="40" t="s">
        <v>402</v>
      </c>
      <c r="S794" s="40" t="s">
        <v>403</v>
      </c>
      <c r="T794" s="40" t="s">
        <v>583</v>
      </c>
      <c r="U794" s="40" t="s">
        <v>584</v>
      </c>
    </row>
    <row r="795" spans="1:21" ht="17.149999999999999" customHeight="1" x14ac:dyDescent="0.35">
      <c r="A795" s="40" t="s">
        <v>388</v>
      </c>
      <c r="B795" s="40" t="s">
        <v>389</v>
      </c>
      <c r="C795" s="40" t="s">
        <v>1028</v>
      </c>
      <c r="D795" s="40" t="s">
        <v>1029</v>
      </c>
      <c r="E795" s="40" t="s">
        <v>1237</v>
      </c>
      <c r="F795" s="40" t="s">
        <v>1188</v>
      </c>
      <c r="G795" s="40" t="s">
        <v>396</v>
      </c>
      <c r="H795" s="40" t="s">
        <v>1551</v>
      </c>
      <c r="I795" s="40" t="s">
        <v>94</v>
      </c>
      <c r="J795" s="40" t="s">
        <v>655</v>
      </c>
      <c r="K795" s="40" t="s">
        <v>656</v>
      </c>
      <c r="L795" s="40" t="s">
        <v>657</v>
      </c>
      <c r="M795" s="40" t="s">
        <v>405</v>
      </c>
      <c r="N795" s="40" t="s">
        <v>94</v>
      </c>
      <c r="O795" s="40" t="s">
        <v>658</v>
      </c>
      <c r="P795" s="40" t="s">
        <v>659</v>
      </c>
      <c r="Q795" s="40" t="s">
        <v>660</v>
      </c>
      <c r="R795" s="40" t="s">
        <v>402</v>
      </c>
      <c r="S795" s="40" t="s">
        <v>403</v>
      </c>
      <c r="T795" s="40" t="s">
        <v>583</v>
      </c>
      <c r="U795" s="40" t="s">
        <v>584</v>
      </c>
    </row>
    <row r="796" spans="1:21" ht="17.149999999999999" customHeight="1" x14ac:dyDescent="0.35">
      <c r="A796" s="40" t="s">
        <v>388</v>
      </c>
      <c r="B796" s="40" t="s">
        <v>389</v>
      </c>
      <c r="C796" s="40" t="s">
        <v>1028</v>
      </c>
      <c r="D796" s="40" t="s">
        <v>1029</v>
      </c>
      <c r="E796" s="40" t="s">
        <v>1237</v>
      </c>
      <c r="F796" s="40" t="s">
        <v>1188</v>
      </c>
      <c r="G796" s="40" t="s">
        <v>396</v>
      </c>
      <c r="H796" s="40" t="s">
        <v>1551</v>
      </c>
      <c r="I796" s="40" t="s">
        <v>1589</v>
      </c>
      <c r="J796" s="40" t="s">
        <v>655</v>
      </c>
      <c r="K796" s="40" t="s">
        <v>656</v>
      </c>
      <c r="L796" s="40" t="s">
        <v>657</v>
      </c>
      <c r="M796" s="40" t="s">
        <v>392</v>
      </c>
      <c r="N796" s="40" t="s">
        <v>94</v>
      </c>
      <c r="O796" s="40" t="s">
        <v>658</v>
      </c>
      <c r="P796" s="40" t="s">
        <v>659</v>
      </c>
      <c r="Q796" s="40" t="s">
        <v>660</v>
      </c>
      <c r="R796" s="40" t="s">
        <v>402</v>
      </c>
      <c r="S796" s="40" t="s">
        <v>403</v>
      </c>
      <c r="T796" s="40" t="s">
        <v>583</v>
      </c>
      <c r="U796" s="40" t="s">
        <v>584</v>
      </c>
    </row>
    <row r="797" spans="1:21" ht="17.149999999999999" customHeight="1" x14ac:dyDescent="0.35">
      <c r="A797" s="40" t="s">
        <v>388</v>
      </c>
      <c r="B797" s="40" t="s">
        <v>389</v>
      </c>
      <c r="C797" s="40" t="s">
        <v>1028</v>
      </c>
      <c r="D797" s="40" t="s">
        <v>1029</v>
      </c>
      <c r="E797" s="40" t="s">
        <v>1237</v>
      </c>
      <c r="F797" s="40" t="s">
        <v>1188</v>
      </c>
      <c r="G797" s="40" t="s">
        <v>396</v>
      </c>
      <c r="H797" s="40" t="s">
        <v>1551</v>
      </c>
      <c r="I797" s="40" t="s">
        <v>107</v>
      </c>
      <c r="J797" s="40" t="s">
        <v>530</v>
      </c>
      <c r="K797" s="40" t="s">
        <v>531</v>
      </c>
      <c r="L797" s="40" t="s">
        <v>532</v>
      </c>
      <c r="M797" s="40" t="s">
        <v>392</v>
      </c>
      <c r="N797" s="40" t="s">
        <v>107</v>
      </c>
      <c r="O797" s="40" t="s">
        <v>533</v>
      </c>
      <c r="P797" s="40" t="s">
        <v>534</v>
      </c>
      <c r="Q797" s="40" t="s">
        <v>535</v>
      </c>
      <c r="R797" s="40" t="s">
        <v>402</v>
      </c>
      <c r="S797" s="40" t="s">
        <v>403</v>
      </c>
      <c r="T797" s="40" t="s">
        <v>583</v>
      </c>
      <c r="U797" s="40" t="s">
        <v>584</v>
      </c>
    </row>
    <row r="798" spans="1:21" ht="17.149999999999999" customHeight="1" x14ac:dyDescent="0.35">
      <c r="A798" s="40" t="s">
        <v>388</v>
      </c>
      <c r="B798" s="40" t="s">
        <v>389</v>
      </c>
      <c r="C798" s="40" t="s">
        <v>1028</v>
      </c>
      <c r="D798" s="40" t="s">
        <v>1029</v>
      </c>
      <c r="E798" s="40" t="s">
        <v>1237</v>
      </c>
      <c r="F798" s="40" t="s">
        <v>1188</v>
      </c>
      <c r="G798" s="40" t="s">
        <v>418</v>
      </c>
      <c r="H798" s="40" t="s">
        <v>1552</v>
      </c>
      <c r="I798" s="40" t="s">
        <v>37</v>
      </c>
      <c r="J798" s="40" t="s">
        <v>419</v>
      </c>
      <c r="K798" s="40" t="s">
        <v>420</v>
      </c>
      <c r="L798" s="40" t="s">
        <v>421</v>
      </c>
      <c r="M798" s="40" t="s">
        <v>405</v>
      </c>
      <c r="N798" s="40" t="s">
        <v>67</v>
      </c>
      <c r="O798" s="40" t="s">
        <v>422</v>
      </c>
      <c r="P798" s="40" t="s">
        <v>423</v>
      </c>
      <c r="Q798" s="40" t="s">
        <v>424</v>
      </c>
      <c r="R798" s="40" t="s">
        <v>402</v>
      </c>
      <c r="S798" s="40" t="s">
        <v>403</v>
      </c>
      <c r="T798" s="40" t="s">
        <v>583</v>
      </c>
      <c r="U798" s="40" t="s">
        <v>584</v>
      </c>
    </row>
    <row r="799" spans="1:21" ht="17.149999999999999" customHeight="1" x14ac:dyDescent="0.35">
      <c r="A799" s="40" t="s">
        <v>388</v>
      </c>
      <c r="B799" s="40" t="s">
        <v>389</v>
      </c>
      <c r="C799" s="40" t="s">
        <v>1028</v>
      </c>
      <c r="D799" s="40" t="s">
        <v>1029</v>
      </c>
      <c r="E799" s="40" t="s">
        <v>1237</v>
      </c>
      <c r="F799" s="40" t="s">
        <v>1188</v>
      </c>
      <c r="G799" s="40" t="s">
        <v>418</v>
      </c>
      <c r="H799" s="40" t="s">
        <v>1552</v>
      </c>
      <c r="I799" s="40" t="s">
        <v>48</v>
      </c>
      <c r="J799" s="40" t="s">
        <v>1030</v>
      </c>
      <c r="K799" s="40" t="s">
        <v>1031</v>
      </c>
      <c r="L799" s="40" t="s">
        <v>1032</v>
      </c>
      <c r="M799" s="40" t="s">
        <v>392</v>
      </c>
      <c r="N799" s="40" t="s">
        <v>48</v>
      </c>
      <c r="O799" s="40" t="s">
        <v>1033</v>
      </c>
      <c r="P799" s="40" t="s">
        <v>1034</v>
      </c>
      <c r="Q799" s="40" t="s">
        <v>1035</v>
      </c>
      <c r="R799" s="40" t="s">
        <v>402</v>
      </c>
      <c r="S799" s="40" t="s">
        <v>403</v>
      </c>
      <c r="T799" s="40" t="s">
        <v>583</v>
      </c>
      <c r="U799" s="40" t="s">
        <v>584</v>
      </c>
    </row>
    <row r="800" spans="1:21" ht="17.149999999999999" customHeight="1" x14ac:dyDescent="0.35">
      <c r="A800" s="40" t="s">
        <v>388</v>
      </c>
      <c r="B800" s="40" t="s">
        <v>389</v>
      </c>
      <c r="C800" s="40" t="s">
        <v>1028</v>
      </c>
      <c r="D800" s="40" t="s">
        <v>1029</v>
      </c>
      <c r="E800" s="40" t="s">
        <v>1237</v>
      </c>
      <c r="F800" s="40" t="s">
        <v>1188</v>
      </c>
      <c r="G800" s="40" t="s">
        <v>418</v>
      </c>
      <c r="H800" s="40" t="s">
        <v>1552</v>
      </c>
      <c r="I800" s="40" t="s">
        <v>54</v>
      </c>
      <c r="J800" s="40" t="s">
        <v>733</v>
      </c>
      <c r="K800" s="40" t="s">
        <v>734</v>
      </c>
      <c r="L800" s="40" t="s">
        <v>735</v>
      </c>
      <c r="M800" s="40" t="s">
        <v>392</v>
      </c>
      <c r="N800" s="40" t="s">
        <v>54</v>
      </c>
      <c r="O800" s="40" t="s">
        <v>736</v>
      </c>
      <c r="P800" s="40" t="s">
        <v>737</v>
      </c>
      <c r="Q800" s="40" t="s">
        <v>738</v>
      </c>
      <c r="R800" s="40" t="s">
        <v>402</v>
      </c>
      <c r="S800" s="40" t="s">
        <v>403</v>
      </c>
      <c r="T800" s="40" t="s">
        <v>583</v>
      </c>
      <c r="U800" s="40" t="s">
        <v>584</v>
      </c>
    </row>
    <row r="801" spans="1:21" ht="17.149999999999999" customHeight="1" x14ac:dyDescent="0.35">
      <c r="A801" s="40" t="s">
        <v>388</v>
      </c>
      <c r="B801" s="40" t="s">
        <v>389</v>
      </c>
      <c r="C801" s="40" t="s">
        <v>1028</v>
      </c>
      <c r="D801" s="40" t="s">
        <v>1029</v>
      </c>
      <c r="E801" s="40" t="s">
        <v>1237</v>
      </c>
      <c r="F801" s="40" t="s">
        <v>1188</v>
      </c>
      <c r="G801" s="40" t="s">
        <v>425</v>
      </c>
      <c r="H801" s="40" t="s">
        <v>1553</v>
      </c>
      <c r="I801" s="40" t="s">
        <v>426</v>
      </c>
      <c r="J801" s="40" t="s">
        <v>427</v>
      </c>
      <c r="K801" s="40" t="s">
        <v>428</v>
      </c>
      <c r="L801" s="40" t="s">
        <v>429</v>
      </c>
      <c r="M801" s="40" t="s">
        <v>392</v>
      </c>
      <c r="N801" s="40" t="s">
        <v>146</v>
      </c>
      <c r="O801" s="40" t="s">
        <v>430</v>
      </c>
      <c r="P801" s="40" t="s">
        <v>431</v>
      </c>
      <c r="Q801" s="40" t="s">
        <v>432</v>
      </c>
      <c r="R801" s="40" t="s">
        <v>402</v>
      </c>
      <c r="S801" s="40" t="s">
        <v>403</v>
      </c>
      <c r="T801" s="40" t="s">
        <v>583</v>
      </c>
      <c r="U801" s="40" t="s">
        <v>584</v>
      </c>
    </row>
    <row r="802" spans="1:21" ht="17.149999999999999" customHeight="1" x14ac:dyDescent="0.35">
      <c r="A802" s="40" t="s">
        <v>388</v>
      </c>
      <c r="B802" s="40" t="s">
        <v>389</v>
      </c>
      <c r="C802" s="40" t="s">
        <v>1028</v>
      </c>
      <c r="D802" s="40" t="s">
        <v>1029</v>
      </c>
      <c r="E802" s="40" t="s">
        <v>1237</v>
      </c>
      <c r="F802" s="40" t="s">
        <v>1188</v>
      </c>
      <c r="G802" s="40" t="s">
        <v>425</v>
      </c>
      <c r="H802" s="40" t="s">
        <v>1553</v>
      </c>
      <c r="I802" s="40" t="s">
        <v>603</v>
      </c>
      <c r="J802" s="40" t="s">
        <v>604</v>
      </c>
      <c r="K802" s="40" t="s">
        <v>605</v>
      </c>
      <c r="L802" s="40" t="s">
        <v>606</v>
      </c>
      <c r="M802" s="40" t="s">
        <v>392</v>
      </c>
      <c r="N802" s="40" t="s">
        <v>152</v>
      </c>
      <c r="O802" s="40" t="s">
        <v>607</v>
      </c>
      <c r="P802" s="40" t="s">
        <v>608</v>
      </c>
      <c r="Q802" s="40" t="s">
        <v>609</v>
      </c>
      <c r="R802" s="40" t="s">
        <v>402</v>
      </c>
      <c r="S802" s="40" t="s">
        <v>403</v>
      </c>
      <c r="T802" s="40" t="s">
        <v>583</v>
      </c>
      <c r="U802" s="40" t="s">
        <v>584</v>
      </c>
    </row>
    <row r="803" spans="1:21" ht="17.149999999999999" customHeight="1" x14ac:dyDescent="0.35">
      <c r="A803" s="40" t="s">
        <v>388</v>
      </c>
      <c r="B803" s="40" t="s">
        <v>389</v>
      </c>
      <c r="C803" s="40" t="s">
        <v>1028</v>
      </c>
      <c r="D803" s="40" t="s">
        <v>1029</v>
      </c>
      <c r="E803" s="40" t="s">
        <v>1237</v>
      </c>
      <c r="F803" s="40" t="s">
        <v>1188</v>
      </c>
      <c r="G803" s="40" t="s">
        <v>574</v>
      </c>
      <c r="H803" s="40" t="s">
        <v>1568</v>
      </c>
      <c r="I803" s="40" t="s">
        <v>44</v>
      </c>
      <c r="J803" s="40" t="s">
        <v>575</v>
      </c>
      <c r="K803" s="40" t="s">
        <v>576</v>
      </c>
      <c r="L803" s="40" t="s">
        <v>577</v>
      </c>
      <c r="M803" s="40" t="s">
        <v>392</v>
      </c>
      <c r="N803" s="40" t="s">
        <v>71</v>
      </c>
      <c r="O803" s="40" t="s">
        <v>578</v>
      </c>
      <c r="P803" s="40" t="s">
        <v>579</v>
      </c>
      <c r="Q803" s="40" t="s">
        <v>580</v>
      </c>
      <c r="R803" s="40" t="s">
        <v>402</v>
      </c>
      <c r="S803" s="40" t="s">
        <v>403</v>
      </c>
      <c r="T803" s="40" t="s">
        <v>583</v>
      </c>
      <c r="U803" s="40" t="s">
        <v>584</v>
      </c>
    </row>
    <row r="804" spans="1:21" ht="17.149999999999999" customHeight="1" x14ac:dyDescent="0.35">
      <c r="A804" s="40" t="s">
        <v>388</v>
      </c>
      <c r="B804" s="40" t="s">
        <v>389</v>
      </c>
      <c r="C804" s="40" t="s">
        <v>1036</v>
      </c>
      <c r="D804" s="40" t="s">
        <v>1037</v>
      </c>
      <c r="E804" s="40" t="s">
        <v>1238</v>
      </c>
      <c r="F804" s="40" t="s">
        <v>1123</v>
      </c>
      <c r="G804" s="40" t="s">
        <v>1555</v>
      </c>
      <c r="H804" s="40" t="s">
        <v>1556</v>
      </c>
      <c r="I804" s="40" t="s">
        <v>1575</v>
      </c>
      <c r="J804" s="40" t="s">
        <v>1576</v>
      </c>
      <c r="K804" s="40" t="s">
        <v>1577</v>
      </c>
      <c r="L804" s="40" t="s">
        <v>392</v>
      </c>
      <c r="M804" s="40" t="s">
        <v>392</v>
      </c>
      <c r="N804" s="40" t="s">
        <v>1572</v>
      </c>
      <c r="O804" s="40" t="s">
        <v>1572</v>
      </c>
      <c r="P804" s="40" t="s">
        <v>1573</v>
      </c>
      <c r="Q804" s="40" t="s">
        <v>1573</v>
      </c>
      <c r="R804" s="40" t="s">
        <v>402</v>
      </c>
      <c r="S804" s="40" t="s">
        <v>403</v>
      </c>
      <c r="T804" s="40" t="s">
        <v>626</v>
      </c>
      <c r="U804" s="40" t="s">
        <v>627</v>
      </c>
    </row>
    <row r="805" spans="1:21" ht="17.149999999999999" customHeight="1" x14ac:dyDescent="0.35">
      <c r="A805" s="40" t="s">
        <v>388</v>
      </c>
      <c r="B805" s="40" t="s">
        <v>389</v>
      </c>
      <c r="C805" s="40" t="s">
        <v>1036</v>
      </c>
      <c r="D805" s="40" t="s">
        <v>1037</v>
      </c>
      <c r="E805" s="40" t="s">
        <v>1238</v>
      </c>
      <c r="F805" s="40" t="s">
        <v>1123</v>
      </c>
      <c r="G805" s="40" t="s">
        <v>869</v>
      </c>
      <c r="H805" s="40" t="s">
        <v>1586</v>
      </c>
      <c r="I805" s="40" t="s">
        <v>870</v>
      </c>
      <c r="J805" s="40" t="s">
        <v>871</v>
      </c>
      <c r="K805" s="40" t="s">
        <v>872</v>
      </c>
      <c r="L805" s="40" t="s">
        <v>873</v>
      </c>
      <c r="M805" s="40" t="s">
        <v>392</v>
      </c>
      <c r="N805" s="40" t="s">
        <v>149</v>
      </c>
      <c r="O805" s="40" t="s">
        <v>874</v>
      </c>
      <c r="P805" s="40" t="s">
        <v>875</v>
      </c>
      <c r="Q805" s="40" t="s">
        <v>876</v>
      </c>
      <c r="R805" s="40" t="s">
        <v>402</v>
      </c>
      <c r="S805" s="40" t="s">
        <v>403</v>
      </c>
      <c r="T805" s="40" t="s">
        <v>626</v>
      </c>
      <c r="U805" s="40" t="s">
        <v>627</v>
      </c>
    </row>
    <row r="806" spans="1:21" ht="17.149999999999999" customHeight="1" x14ac:dyDescent="0.35">
      <c r="A806" s="40" t="s">
        <v>388</v>
      </c>
      <c r="B806" s="40" t="s">
        <v>389</v>
      </c>
      <c r="C806" s="40" t="s">
        <v>1036</v>
      </c>
      <c r="D806" s="40" t="s">
        <v>1037</v>
      </c>
      <c r="E806" s="40" t="s">
        <v>1238</v>
      </c>
      <c r="F806" s="40" t="s">
        <v>1123</v>
      </c>
      <c r="G806" s="40" t="s">
        <v>396</v>
      </c>
      <c r="H806" s="40" t="s">
        <v>1551</v>
      </c>
      <c r="I806" s="40" t="s">
        <v>93</v>
      </c>
      <c r="J806" s="40" t="s">
        <v>480</v>
      </c>
      <c r="K806" s="40" t="s">
        <v>481</v>
      </c>
      <c r="L806" s="40" t="s">
        <v>482</v>
      </c>
      <c r="M806" s="40" t="s">
        <v>392</v>
      </c>
      <c r="N806" s="40" t="s">
        <v>93</v>
      </c>
      <c r="O806" s="40" t="s">
        <v>483</v>
      </c>
      <c r="P806" s="40" t="s">
        <v>484</v>
      </c>
      <c r="Q806" s="40" t="s">
        <v>485</v>
      </c>
      <c r="R806" s="40" t="s">
        <v>402</v>
      </c>
      <c r="S806" s="40" t="s">
        <v>403</v>
      </c>
      <c r="T806" s="40" t="s">
        <v>626</v>
      </c>
      <c r="U806" s="40" t="s">
        <v>627</v>
      </c>
    </row>
    <row r="807" spans="1:21" ht="17.149999999999999" customHeight="1" x14ac:dyDescent="0.35">
      <c r="A807" s="40" t="s">
        <v>388</v>
      </c>
      <c r="B807" s="40" t="s">
        <v>389</v>
      </c>
      <c r="C807" s="40" t="s">
        <v>1036</v>
      </c>
      <c r="D807" s="40" t="s">
        <v>1037</v>
      </c>
      <c r="E807" s="40" t="s">
        <v>1238</v>
      </c>
      <c r="F807" s="40" t="s">
        <v>1123</v>
      </c>
      <c r="G807" s="40" t="s">
        <v>396</v>
      </c>
      <c r="H807" s="40" t="s">
        <v>1551</v>
      </c>
      <c r="I807" s="40" t="s">
        <v>1565</v>
      </c>
      <c r="J807" s="40" t="s">
        <v>480</v>
      </c>
      <c r="K807" s="40" t="s">
        <v>481</v>
      </c>
      <c r="L807" s="40" t="s">
        <v>482</v>
      </c>
      <c r="M807" s="40" t="s">
        <v>392</v>
      </c>
      <c r="N807" s="40" t="s">
        <v>93</v>
      </c>
      <c r="O807" s="40" t="s">
        <v>483</v>
      </c>
      <c r="P807" s="40" t="s">
        <v>484</v>
      </c>
      <c r="Q807" s="40" t="s">
        <v>485</v>
      </c>
      <c r="R807" s="40" t="s">
        <v>402</v>
      </c>
      <c r="S807" s="40" t="s">
        <v>403</v>
      </c>
      <c r="T807" s="40" t="s">
        <v>626</v>
      </c>
      <c r="U807" s="40" t="s">
        <v>627</v>
      </c>
    </row>
    <row r="808" spans="1:21" ht="17.149999999999999" customHeight="1" x14ac:dyDescent="0.35">
      <c r="A808" s="40" t="s">
        <v>388</v>
      </c>
      <c r="B808" s="40" t="s">
        <v>389</v>
      </c>
      <c r="C808" s="40" t="s">
        <v>1036</v>
      </c>
      <c r="D808" s="40" t="s">
        <v>1037</v>
      </c>
      <c r="E808" s="40" t="s">
        <v>1238</v>
      </c>
      <c r="F808" s="40" t="s">
        <v>1123</v>
      </c>
      <c r="G808" s="40" t="s">
        <v>396</v>
      </c>
      <c r="H808" s="40" t="s">
        <v>1551</v>
      </c>
      <c r="I808" s="40" t="s">
        <v>95</v>
      </c>
      <c r="J808" s="40" t="s">
        <v>741</v>
      </c>
      <c r="K808" s="40" t="s">
        <v>742</v>
      </c>
      <c r="L808" s="40" t="s">
        <v>743</v>
      </c>
      <c r="M808" s="40" t="s">
        <v>392</v>
      </c>
      <c r="N808" s="40" t="s">
        <v>95</v>
      </c>
      <c r="O808" s="40" t="s">
        <v>744</v>
      </c>
      <c r="P808" s="40" t="s">
        <v>745</v>
      </c>
      <c r="Q808" s="40" t="s">
        <v>746</v>
      </c>
      <c r="R808" s="40" t="s">
        <v>402</v>
      </c>
      <c r="S808" s="40" t="s">
        <v>403</v>
      </c>
      <c r="T808" s="40" t="s">
        <v>626</v>
      </c>
      <c r="U808" s="40" t="s">
        <v>627</v>
      </c>
    </row>
    <row r="809" spans="1:21" ht="17.149999999999999" customHeight="1" x14ac:dyDescent="0.35">
      <c r="A809" s="40" t="s">
        <v>388</v>
      </c>
      <c r="B809" s="40" t="s">
        <v>389</v>
      </c>
      <c r="C809" s="40" t="s">
        <v>1036</v>
      </c>
      <c r="D809" s="40" t="s">
        <v>1037</v>
      </c>
      <c r="E809" s="40" t="s">
        <v>1238</v>
      </c>
      <c r="F809" s="40" t="s">
        <v>1123</v>
      </c>
      <c r="G809" s="40" t="s">
        <v>396</v>
      </c>
      <c r="H809" s="40" t="s">
        <v>1551</v>
      </c>
      <c r="I809" s="40" t="s">
        <v>112</v>
      </c>
      <c r="J809" s="40" t="s">
        <v>636</v>
      </c>
      <c r="K809" s="40" t="s">
        <v>637</v>
      </c>
      <c r="L809" s="40" t="s">
        <v>519</v>
      </c>
      <c r="M809" s="40" t="s">
        <v>392</v>
      </c>
      <c r="N809" s="40" t="s">
        <v>105</v>
      </c>
      <c r="O809" s="40" t="s">
        <v>520</v>
      </c>
      <c r="P809" s="40" t="s">
        <v>638</v>
      </c>
      <c r="Q809" s="40" t="s">
        <v>639</v>
      </c>
      <c r="R809" s="40" t="s">
        <v>402</v>
      </c>
      <c r="S809" s="40" t="s">
        <v>403</v>
      </c>
      <c r="T809" s="40" t="s">
        <v>626</v>
      </c>
      <c r="U809" s="40" t="s">
        <v>627</v>
      </c>
    </row>
    <row r="810" spans="1:21" ht="17.149999999999999" customHeight="1" x14ac:dyDescent="0.35">
      <c r="A810" s="40" t="s">
        <v>388</v>
      </c>
      <c r="B810" s="40" t="s">
        <v>389</v>
      </c>
      <c r="C810" s="40" t="s">
        <v>1036</v>
      </c>
      <c r="D810" s="40" t="s">
        <v>1037</v>
      </c>
      <c r="E810" s="40" t="s">
        <v>1238</v>
      </c>
      <c r="F810" s="40" t="s">
        <v>1123</v>
      </c>
      <c r="G810" s="40" t="s">
        <v>396</v>
      </c>
      <c r="H810" s="40" t="s">
        <v>1551</v>
      </c>
      <c r="I810" s="40" t="s">
        <v>516</v>
      </c>
      <c r="J810" s="40" t="s">
        <v>517</v>
      </c>
      <c r="K810" s="40" t="s">
        <v>518</v>
      </c>
      <c r="L810" s="40" t="s">
        <v>519</v>
      </c>
      <c r="M810" s="40" t="s">
        <v>392</v>
      </c>
      <c r="N810" s="40" t="s">
        <v>105</v>
      </c>
      <c r="O810" s="40" t="s">
        <v>520</v>
      </c>
      <c r="P810" s="40" t="s">
        <v>521</v>
      </c>
      <c r="Q810" s="40" t="s">
        <v>522</v>
      </c>
      <c r="R810" s="40" t="s">
        <v>402</v>
      </c>
      <c r="S810" s="40" t="s">
        <v>403</v>
      </c>
      <c r="T810" s="40" t="s">
        <v>626</v>
      </c>
      <c r="U810" s="40" t="s">
        <v>627</v>
      </c>
    </row>
    <row r="811" spans="1:21" ht="17.149999999999999" customHeight="1" x14ac:dyDescent="0.35">
      <c r="A811" s="40" t="s">
        <v>388</v>
      </c>
      <c r="B811" s="40" t="s">
        <v>389</v>
      </c>
      <c r="C811" s="40" t="s">
        <v>1036</v>
      </c>
      <c r="D811" s="40" t="s">
        <v>1037</v>
      </c>
      <c r="E811" s="40" t="s">
        <v>1238</v>
      </c>
      <c r="F811" s="40" t="s">
        <v>1123</v>
      </c>
      <c r="G811" s="40" t="s">
        <v>396</v>
      </c>
      <c r="H811" s="40" t="s">
        <v>1551</v>
      </c>
      <c r="I811" s="40" t="s">
        <v>111</v>
      </c>
      <c r="J811" s="40" t="s">
        <v>628</v>
      </c>
      <c r="K811" s="40" t="s">
        <v>629</v>
      </c>
      <c r="L811" s="40" t="s">
        <v>630</v>
      </c>
      <c r="M811" s="40" t="s">
        <v>392</v>
      </c>
      <c r="N811" s="40" t="s">
        <v>111</v>
      </c>
      <c r="O811" s="40" t="s">
        <v>631</v>
      </c>
      <c r="P811" s="40" t="s">
        <v>632</v>
      </c>
      <c r="Q811" s="40" t="s">
        <v>633</v>
      </c>
      <c r="R811" s="40" t="s">
        <v>402</v>
      </c>
      <c r="S811" s="40" t="s">
        <v>403</v>
      </c>
      <c r="T811" s="40" t="s">
        <v>626</v>
      </c>
      <c r="U811" s="40" t="s">
        <v>627</v>
      </c>
    </row>
    <row r="812" spans="1:21" ht="17.149999999999999" customHeight="1" x14ac:dyDescent="0.35">
      <c r="A812" s="40" t="s">
        <v>388</v>
      </c>
      <c r="B812" s="40" t="s">
        <v>389</v>
      </c>
      <c r="C812" s="40" t="s">
        <v>1036</v>
      </c>
      <c r="D812" s="40" t="s">
        <v>1037</v>
      </c>
      <c r="E812" s="40" t="s">
        <v>1238</v>
      </c>
      <c r="F812" s="40" t="s">
        <v>1123</v>
      </c>
      <c r="G812" s="40" t="s">
        <v>396</v>
      </c>
      <c r="H812" s="40" t="s">
        <v>1551</v>
      </c>
      <c r="I812" s="40" t="s">
        <v>536</v>
      </c>
      <c r="J812" s="40" t="s">
        <v>537</v>
      </c>
      <c r="K812" s="40" t="s">
        <v>538</v>
      </c>
      <c r="L812" s="40" t="s">
        <v>539</v>
      </c>
      <c r="M812" s="40" t="s">
        <v>392</v>
      </c>
      <c r="N812" s="40" t="s">
        <v>108</v>
      </c>
      <c r="O812" s="40" t="s">
        <v>540</v>
      </c>
      <c r="P812" s="40" t="s">
        <v>541</v>
      </c>
      <c r="Q812" s="40" t="s">
        <v>542</v>
      </c>
      <c r="R812" s="40" t="s">
        <v>402</v>
      </c>
      <c r="S812" s="40" t="s">
        <v>403</v>
      </c>
      <c r="T812" s="40" t="s">
        <v>626</v>
      </c>
      <c r="U812" s="40" t="s">
        <v>627</v>
      </c>
    </row>
    <row r="813" spans="1:21" ht="17.149999999999999" customHeight="1" x14ac:dyDescent="0.35">
      <c r="A813" s="40" t="s">
        <v>388</v>
      </c>
      <c r="B813" s="40" t="s">
        <v>389</v>
      </c>
      <c r="C813" s="40" t="s">
        <v>1036</v>
      </c>
      <c r="D813" s="40" t="s">
        <v>1037</v>
      </c>
      <c r="E813" s="40" t="s">
        <v>1238</v>
      </c>
      <c r="F813" s="40" t="s">
        <v>1123</v>
      </c>
      <c r="G813" s="40" t="s">
        <v>418</v>
      </c>
      <c r="H813" s="40" t="s">
        <v>1552</v>
      </c>
      <c r="I813" s="40" t="s">
        <v>646</v>
      </c>
      <c r="J813" s="40" t="s">
        <v>647</v>
      </c>
      <c r="K813" s="40" t="s">
        <v>648</v>
      </c>
      <c r="L813" s="40" t="s">
        <v>649</v>
      </c>
      <c r="M813" s="40" t="s">
        <v>1563</v>
      </c>
      <c r="N813" s="40" t="s">
        <v>91</v>
      </c>
      <c r="O813" s="40" t="s">
        <v>650</v>
      </c>
      <c r="P813" s="40" t="s">
        <v>651</v>
      </c>
      <c r="Q813" s="40" t="s">
        <v>652</v>
      </c>
      <c r="R813" s="40" t="s">
        <v>402</v>
      </c>
      <c r="S813" s="40" t="s">
        <v>403</v>
      </c>
      <c r="T813" s="40" t="s">
        <v>626</v>
      </c>
      <c r="U813" s="40" t="s">
        <v>627</v>
      </c>
    </row>
    <row r="814" spans="1:21" ht="17.149999999999999" customHeight="1" x14ac:dyDescent="0.35">
      <c r="A814" s="40" t="s">
        <v>388</v>
      </c>
      <c r="B814" s="40" t="s">
        <v>389</v>
      </c>
      <c r="C814" s="40" t="s">
        <v>1036</v>
      </c>
      <c r="D814" s="40" t="s">
        <v>1037</v>
      </c>
      <c r="E814" s="40" t="s">
        <v>1238</v>
      </c>
      <c r="F814" s="40" t="s">
        <v>1123</v>
      </c>
      <c r="G814" s="40" t="s">
        <v>418</v>
      </c>
      <c r="H814" s="40" t="s">
        <v>1552</v>
      </c>
      <c r="I814" s="40" t="s">
        <v>561</v>
      </c>
      <c r="J814" s="40" t="s">
        <v>562</v>
      </c>
      <c r="K814" s="40" t="s">
        <v>563</v>
      </c>
      <c r="L814" s="40" t="s">
        <v>564</v>
      </c>
      <c r="M814" s="40" t="s">
        <v>405</v>
      </c>
      <c r="N814" s="40" t="s">
        <v>76</v>
      </c>
      <c r="O814" s="40" t="s">
        <v>565</v>
      </c>
      <c r="P814" s="40" t="s">
        <v>566</v>
      </c>
      <c r="Q814" s="40" t="s">
        <v>567</v>
      </c>
      <c r="R814" s="40" t="s">
        <v>402</v>
      </c>
      <c r="S814" s="40" t="s">
        <v>403</v>
      </c>
      <c r="T814" s="40" t="s">
        <v>626</v>
      </c>
      <c r="U814" s="40" t="s">
        <v>627</v>
      </c>
    </row>
    <row r="815" spans="1:21" ht="17.149999999999999" customHeight="1" x14ac:dyDescent="0.35">
      <c r="A815" s="40" t="s">
        <v>388</v>
      </c>
      <c r="B815" s="40" t="s">
        <v>389</v>
      </c>
      <c r="C815" s="40" t="s">
        <v>1036</v>
      </c>
      <c r="D815" s="40" t="s">
        <v>1037</v>
      </c>
      <c r="E815" s="40" t="s">
        <v>1238</v>
      </c>
      <c r="F815" s="40" t="s">
        <v>1123</v>
      </c>
      <c r="G815" s="40" t="s">
        <v>418</v>
      </c>
      <c r="H815" s="40" t="s">
        <v>1552</v>
      </c>
      <c r="I815" s="40" t="s">
        <v>53</v>
      </c>
      <c r="J815" s="40" t="s">
        <v>562</v>
      </c>
      <c r="K815" s="40" t="s">
        <v>563</v>
      </c>
      <c r="L815" s="40" t="s">
        <v>564</v>
      </c>
      <c r="M815" s="40" t="s">
        <v>405</v>
      </c>
      <c r="N815" s="40" t="s">
        <v>76</v>
      </c>
      <c r="O815" s="40" t="s">
        <v>565</v>
      </c>
      <c r="P815" s="40" t="s">
        <v>566</v>
      </c>
      <c r="Q815" s="40" t="s">
        <v>567</v>
      </c>
      <c r="R815" s="40" t="s">
        <v>402</v>
      </c>
      <c r="S815" s="40" t="s">
        <v>403</v>
      </c>
      <c r="T815" s="40" t="s">
        <v>626</v>
      </c>
      <c r="U815" s="40" t="s">
        <v>627</v>
      </c>
    </row>
    <row r="816" spans="1:21" ht="17.149999999999999" customHeight="1" x14ac:dyDescent="0.35">
      <c r="A816" s="40" t="s">
        <v>388</v>
      </c>
      <c r="B816" s="40" t="s">
        <v>389</v>
      </c>
      <c r="C816" s="40" t="s">
        <v>1036</v>
      </c>
      <c r="D816" s="40" t="s">
        <v>1037</v>
      </c>
      <c r="E816" s="40" t="s">
        <v>1238</v>
      </c>
      <c r="F816" s="40" t="s">
        <v>1123</v>
      </c>
      <c r="G816" s="40" t="s">
        <v>425</v>
      </c>
      <c r="H816" s="40" t="s">
        <v>1553</v>
      </c>
      <c r="I816" s="40" t="s">
        <v>426</v>
      </c>
      <c r="J816" s="40" t="s">
        <v>427</v>
      </c>
      <c r="K816" s="40" t="s">
        <v>428</v>
      </c>
      <c r="L816" s="40" t="s">
        <v>429</v>
      </c>
      <c r="M816" s="40" t="s">
        <v>392</v>
      </c>
      <c r="N816" s="40" t="s">
        <v>146</v>
      </c>
      <c r="O816" s="40" t="s">
        <v>430</v>
      </c>
      <c r="P816" s="40" t="s">
        <v>431</v>
      </c>
      <c r="Q816" s="40" t="s">
        <v>432</v>
      </c>
      <c r="R816" s="40" t="s">
        <v>402</v>
      </c>
      <c r="S816" s="40" t="s">
        <v>403</v>
      </c>
      <c r="T816" s="40" t="s">
        <v>626</v>
      </c>
      <c r="U816" s="40" t="s">
        <v>627</v>
      </c>
    </row>
    <row r="817" spans="1:21" ht="17.149999999999999" customHeight="1" x14ac:dyDescent="0.35">
      <c r="A817" s="40" t="s">
        <v>388</v>
      </c>
      <c r="B817" s="40" t="s">
        <v>389</v>
      </c>
      <c r="C817" s="40" t="s">
        <v>1038</v>
      </c>
      <c r="D817" s="40" t="s">
        <v>1039</v>
      </c>
      <c r="E817" s="40" t="s">
        <v>1239</v>
      </c>
      <c r="F817" s="40" t="s">
        <v>1108</v>
      </c>
      <c r="G817" s="40" t="s">
        <v>396</v>
      </c>
      <c r="H817" s="40" t="s">
        <v>1551</v>
      </c>
      <c r="I817" s="40" t="s">
        <v>98</v>
      </c>
      <c r="J817" s="40" t="s">
        <v>497</v>
      </c>
      <c r="K817" s="40" t="s">
        <v>498</v>
      </c>
      <c r="L817" s="40" t="s">
        <v>499</v>
      </c>
      <c r="M817" s="40" t="s">
        <v>392</v>
      </c>
      <c r="N817" s="40" t="s">
        <v>98</v>
      </c>
      <c r="O817" s="40" t="s">
        <v>500</v>
      </c>
      <c r="P817" s="40" t="s">
        <v>501</v>
      </c>
      <c r="Q817" s="40" t="s">
        <v>502</v>
      </c>
      <c r="R817" s="40" t="s">
        <v>402</v>
      </c>
      <c r="S817" s="40" t="s">
        <v>403</v>
      </c>
      <c r="T817" s="40" t="s">
        <v>462</v>
      </c>
      <c r="U817" s="40" t="s">
        <v>463</v>
      </c>
    </row>
    <row r="818" spans="1:21" ht="17.149999999999999" customHeight="1" x14ac:dyDescent="0.35">
      <c r="A818" s="40" t="s">
        <v>388</v>
      </c>
      <c r="B818" s="40" t="s">
        <v>389</v>
      </c>
      <c r="C818" s="40" t="s">
        <v>1038</v>
      </c>
      <c r="D818" s="40" t="s">
        <v>1039</v>
      </c>
      <c r="E818" s="40" t="s">
        <v>1239</v>
      </c>
      <c r="F818" s="40" t="s">
        <v>1108</v>
      </c>
      <c r="G818" s="40" t="s">
        <v>396</v>
      </c>
      <c r="H818" s="40" t="s">
        <v>1551</v>
      </c>
      <c r="I818" s="40" t="s">
        <v>453</v>
      </c>
      <c r="J818" s="40" t="s">
        <v>454</v>
      </c>
      <c r="K818" s="40" t="s">
        <v>455</v>
      </c>
      <c r="L818" s="40" t="s">
        <v>456</v>
      </c>
      <c r="M818" s="40" t="s">
        <v>395</v>
      </c>
      <c r="N818" s="40" t="s">
        <v>103</v>
      </c>
      <c r="O818" s="40" t="s">
        <v>457</v>
      </c>
      <c r="P818" s="40" t="s">
        <v>458</v>
      </c>
      <c r="Q818" s="40" t="s">
        <v>459</v>
      </c>
      <c r="R818" s="40" t="s">
        <v>402</v>
      </c>
      <c r="S818" s="40" t="s">
        <v>403</v>
      </c>
      <c r="T818" s="40" t="s">
        <v>462</v>
      </c>
      <c r="U818" s="40" t="s">
        <v>463</v>
      </c>
    </row>
    <row r="819" spans="1:21" ht="17.149999999999999" customHeight="1" x14ac:dyDescent="0.35">
      <c r="A819" s="40" t="s">
        <v>388</v>
      </c>
      <c r="B819" s="40" t="s">
        <v>389</v>
      </c>
      <c r="C819" s="40" t="s">
        <v>1038</v>
      </c>
      <c r="D819" s="40" t="s">
        <v>1039</v>
      </c>
      <c r="E819" s="40" t="s">
        <v>1239</v>
      </c>
      <c r="F819" s="40" t="s">
        <v>1108</v>
      </c>
      <c r="G819" s="40" t="s">
        <v>418</v>
      </c>
      <c r="H819" s="40" t="s">
        <v>1552</v>
      </c>
      <c r="I819" s="40" t="s">
        <v>37</v>
      </c>
      <c r="J819" s="40" t="s">
        <v>419</v>
      </c>
      <c r="K819" s="40" t="s">
        <v>420</v>
      </c>
      <c r="L819" s="40" t="s">
        <v>421</v>
      </c>
      <c r="M819" s="40" t="s">
        <v>405</v>
      </c>
      <c r="N819" s="40" t="s">
        <v>67</v>
      </c>
      <c r="O819" s="40" t="s">
        <v>422</v>
      </c>
      <c r="P819" s="40" t="s">
        <v>423</v>
      </c>
      <c r="Q819" s="40" t="s">
        <v>424</v>
      </c>
      <c r="R819" s="40" t="s">
        <v>402</v>
      </c>
      <c r="S819" s="40" t="s">
        <v>403</v>
      </c>
      <c r="T819" s="40" t="s">
        <v>462</v>
      </c>
      <c r="U819" s="40" t="s">
        <v>463</v>
      </c>
    </row>
    <row r="820" spans="1:21" ht="17.149999999999999" customHeight="1" x14ac:dyDescent="0.35">
      <c r="A820" s="40" t="s">
        <v>388</v>
      </c>
      <c r="B820" s="40" t="s">
        <v>389</v>
      </c>
      <c r="C820" s="40" t="s">
        <v>1038</v>
      </c>
      <c r="D820" s="40" t="s">
        <v>1039</v>
      </c>
      <c r="E820" s="40" t="s">
        <v>1239</v>
      </c>
      <c r="F820" s="40" t="s">
        <v>1108</v>
      </c>
      <c r="G820" s="40" t="s">
        <v>418</v>
      </c>
      <c r="H820" s="40" t="s">
        <v>1552</v>
      </c>
      <c r="I820" s="40" t="s">
        <v>59</v>
      </c>
      <c r="J820" s="40" t="s">
        <v>568</v>
      </c>
      <c r="K820" s="40" t="s">
        <v>569</v>
      </c>
      <c r="L820" s="40" t="s">
        <v>570</v>
      </c>
      <c r="M820" s="40" t="s">
        <v>405</v>
      </c>
      <c r="N820" s="40" t="s">
        <v>80</v>
      </c>
      <c r="O820" s="40" t="s">
        <v>571</v>
      </c>
      <c r="P820" s="40" t="s">
        <v>572</v>
      </c>
      <c r="Q820" s="40" t="s">
        <v>573</v>
      </c>
      <c r="R820" s="40" t="s">
        <v>402</v>
      </c>
      <c r="S820" s="40" t="s">
        <v>403</v>
      </c>
      <c r="T820" s="40" t="s">
        <v>462</v>
      </c>
      <c r="U820" s="40" t="s">
        <v>463</v>
      </c>
    </row>
    <row r="821" spans="1:21" ht="17.149999999999999" customHeight="1" x14ac:dyDescent="0.35">
      <c r="A821" s="40" t="s">
        <v>388</v>
      </c>
      <c r="B821" s="40" t="s">
        <v>389</v>
      </c>
      <c r="C821" s="40" t="s">
        <v>1038</v>
      </c>
      <c r="D821" s="40" t="s">
        <v>1039</v>
      </c>
      <c r="E821" s="40" t="s">
        <v>1239</v>
      </c>
      <c r="F821" s="40" t="s">
        <v>1108</v>
      </c>
      <c r="G821" s="40" t="s">
        <v>425</v>
      </c>
      <c r="H821" s="40" t="s">
        <v>1553</v>
      </c>
      <c r="I821" s="40" t="s">
        <v>426</v>
      </c>
      <c r="J821" s="40" t="s">
        <v>427</v>
      </c>
      <c r="K821" s="40" t="s">
        <v>428</v>
      </c>
      <c r="L821" s="40" t="s">
        <v>429</v>
      </c>
      <c r="M821" s="40" t="s">
        <v>392</v>
      </c>
      <c r="N821" s="40" t="s">
        <v>146</v>
      </c>
      <c r="O821" s="40" t="s">
        <v>430</v>
      </c>
      <c r="P821" s="40" t="s">
        <v>431</v>
      </c>
      <c r="Q821" s="40" t="s">
        <v>432</v>
      </c>
      <c r="R821" s="40" t="s">
        <v>402</v>
      </c>
      <c r="S821" s="40" t="s">
        <v>403</v>
      </c>
      <c r="T821" s="40" t="s">
        <v>462</v>
      </c>
      <c r="U821" s="40" t="s">
        <v>463</v>
      </c>
    </row>
    <row r="822" spans="1:21" ht="17.149999999999999" customHeight="1" x14ac:dyDescent="0.35">
      <c r="A822" s="40" t="s">
        <v>388</v>
      </c>
      <c r="B822" s="40" t="s">
        <v>389</v>
      </c>
      <c r="C822" s="40" t="s">
        <v>1038</v>
      </c>
      <c r="D822" s="40" t="s">
        <v>1039</v>
      </c>
      <c r="E822" s="40" t="s">
        <v>1239</v>
      </c>
      <c r="F822" s="40" t="s">
        <v>1108</v>
      </c>
      <c r="G822" s="40" t="s">
        <v>574</v>
      </c>
      <c r="H822" s="40" t="s">
        <v>1568</v>
      </c>
      <c r="I822" s="40" t="s">
        <v>44</v>
      </c>
      <c r="J822" s="40" t="s">
        <v>575</v>
      </c>
      <c r="K822" s="40" t="s">
        <v>576</v>
      </c>
      <c r="L822" s="40" t="s">
        <v>577</v>
      </c>
      <c r="M822" s="40" t="s">
        <v>392</v>
      </c>
      <c r="N822" s="40" t="s">
        <v>71</v>
      </c>
      <c r="O822" s="40" t="s">
        <v>578</v>
      </c>
      <c r="P822" s="40" t="s">
        <v>579</v>
      </c>
      <c r="Q822" s="40" t="s">
        <v>580</v>
      </c>
      <c r="R822" s="40" t="s">
        <v>402</v>
      </c>
      <c r="S822" s="40" t="s">
        <v>403</v>
      </c>
      <c r="T822" s="40" t="s">
        <v>462</v>
      </c>
      <c r="U822" s="40" t="s">
        <v>463</v>
      </c>
    </row>
    <row r="823" spans="1:21" ht="17.149999999999999" customHeight="1" x14ac:dyDescent="0.35">
      <c r="A823" s="40" t="s">
        <v>388</v>
      </c>
      <c r="B823" s="40" t="s">
        <v>389</v>
      </c>
      <c r="C823" s="40" t="s">
        <v>1040</v>
      </c>
      <c r="D823" s="40" t="s">
        <v>1041</v>
      </c>
      <c r="E823" s="40" t="s">
        <v>1240</v>
      </c>
      <c r="F823" s="40" t="s">
        <v>1123</v>
      </c>
      <c r="G823" s="40" t="s">
        <v>425</v>
      </c>
      <c r="H823" s="40" t="s">
        <v>1553</v>
      </c>
      <c r="I823" s="40" t="s">
        <v>426</v>
      </c>
      <c r="J823" s="40" t="s">
        <v>427</v>
      </c>
      <c r="K823" s="40" t="s">
        <v>428</v>
      </c>
      <c r="L823" s="40" t="s">
        <v>429</v>
      </c>
      <c r="M823" s="40" t="s">
        <v>392</v>
      </c>
      <c r="N823" s="40" t="s">
        <v>146</v>
      </c>
      <c r="O823" s="40" t="s">
        <v>430</v>
      </c>
      <c r="P823" s="40" t="s">
        <v>431</v>
      </c>
      <c r="Q823" s="40" t="s">
        <v>432</v>
      </c>
      <c r="R823" s="40" t="s">
        <v>402</v>
      </c>
      <c r="S823" s="40" t="s">
        <v>403</v>
      </c>
      <c r="T823" s="40" t="s">
        <v>626</v>
      </c>
      <c r="U823" s="40" t="s">
        <v>627</v>
      </c>
    </row>
    <row r="824" spans="1:21" ht="17.149999999999999" customHeight="1" x14ac:dyDescent="0.35">
      <c r="A824" s="40" t="s">
        <v>388</v>
      </c>
      <c r="B824" s="40" t="s">
        <v>389</v>
      </c>
      <c r="C824" s="40" t="s">
        <v>1590</v>
      </c>
      <c r="D824" s="40" t="s">
        <v>1591</v>
      </c>
      <c r="E824" s="40" t="s">
        <v>1592</v>
      </c>
      <c r="F824" s="40" t="s">
        <v>1153</v>
      </c>
      <c r="G824" s="40" t="s">
        <v>396</v>
      </c>
      <c r="H824" s="40" t="s">
        <v>1551</v>
      </c>
      <c r="I824" s="40" t="s">
        <v>30</v>
      </c>
      <c r="J824" s="40" t="s">
        <v>464</v>
      </c>
      <c r="K824" s="40" t="s">
        <v>465</v>
      </c>
      <c r="L824" s="40" t="s">
        <v>466</v>
      </c>
      <c r="M824" s="40" t="s">
        <v>392</v>
      </c>
      <c r="N824" s="40" t="s">
        <v>30</v>
      </c>
      <c r="O824" s="40" t="s">
        <v>467</v>
      </c>
      <c r="P824" s="40" t="s">
        <v>468</v>
      </c>
      <c r="Q824" s="40" t="s">
        <v>469</v>
      </c>
      <c r="R824" s="40" t="s">
        <v>402</v>
      </c>
      <c r="S824" s="40" t="s">
        <v>403</v>
      </c>
      <c r="T824" s="40" t="s">
        <v>853</v>
      </c>
      <c r="U824" s="40" t="s">
        <v>854</v>
      </c>
    </row>
    <row r="825" spans="1:21" ht="17.149999999999999" customHeight="1" x14ac:dyDescent="0.35">
      <c r="A825" s="40" t="s">
        <v>388</v>
      </c>
      <c r="B825" s="40" t="s">
        <v>389</v>
      </c>
      <c r="C825" s="40" t="s">
        <v>1590</v>
      </c>
      <c r="D825" s="40" t="s">
        <v>1591</v>
      </c>
      <c r="E825" s="40" t="s">
        <v>1592</v>
      </c>
      <c r="F825" s="40" t="s">
        <v>1153</v>
      </c>
      <c r="G825" s="40" t="s">
        <v>396</v>
      </c>
      <c r="H825" s="40" t="s">
        <v>1551</v>
      </c>
      <c r="I825" s="40" t="s">
        <v>592</v>
      </c>
      <c r="J825" s="40" t="s">
        <v>593</v>
      </c>
      <c r="K825" s="40" t="s">
        <v>594</v>
      </c>
      <c r="L825" s="40" t="s">
        <v>456</v>
      </c>
      <c r="M825" s="40" t="s">
        <v>405</v>
      </c>
      <c r="N825" s="40" t="s">
        <v>103</v>
      </c>
      <c r="O825" s="40" t="s">
        <v>457</v>
      </c>
      <c r="P825" s="40" t="s">
        <v>109</v>
      </c>
      <c r="Q825" s="40" t="s">
        <v>595</v>
      </c>
      <c r="R825" s="40" t="s">
        <v>402</v>
      </c>
      <c r="S825" s="40" t="s">
        <v>403</v>
      </c>
      <c r="T825" s="40" t="s">
        <v>853</v>
      </c>
      <c r="U825" s="40" t="s">
        <v>854</v>
      </c>
    </row>
    <row r="826" spans="1:21" x14ac:dyDescent="0.35">
      <c r="A826" s="40" t="s">
        <v>388</v>
      </c>
      <c r="B826" s="40" t="s">
        <v>389</v>
      </c>
      <c r="C826" s="40" t="s">
        <v>1590</v>
      </c>
      <c r="D826" s="40" t="s">
        <v>1591</v>
      </c>
      <c r="E826" s="40" t="s">
        <v>1592</v>
      </c>
      <c r="F826" s="40" t="s">
        <v>1153</v>
      </c>
      <c r="G826" s="40" t="s">
        <v>418</v>
      </c>
      <c r="H826" s="40" t="s">
        <v>1552</v>
      </c>
      <c r="I826" s="40" t="s">
        <v>37</v>
      </c>
      <c r="J826" s="40" t="s">
        <v>419</v>
      </c>
      <c r="K826" s="40" t="s">
        <v>420</v>
      </c>
      <c r="L826" s="40" t="s">
        <v>421</v>
      </c>
      <c r="M826" s="40" t="s">
        <v>405</v>
      </c>
      <c r="N826" s="40" t="s">
        <v>67</v>
      </c>
      <c r="O826" s="40" t="s">
        <v>422</v>
      </c>
      <c r="P826" s="40" t="s">
        <v>423</v>
      </c>
      <c r="Q826" s="40" t="s">
        <v>424</v>
      </c>
      <c r="R826" s="40" t="s">
        <v>402</v>
      </c>
      <c r="S826" s="40" t="s">
        <v>403</v>
      </c>
      <c r="T826" s="40" t="s">
        <v>853</v>
      </c>
      <c r="U826" s="40" t="s">
        <v>854</v>
      </c>
    </row>
    <row r="827" spans="1:21" x14ac:dyDescent="0.35">
      <c r="A827" s="40" t="s">
        <v>388</v>
      </c>
      <c r="B827" s="40" t="s">
        <v>389</v>
      </c>
      <c r="C827" s="40" t="s">
        <v>1590</v>
      </c>
      <c r="D827" s="40" t="s">
        <v>1591</v>
      </c>
      <c r="E827" s="40" t="s">
        <v>1592</v>
      </c>
      <c r="F827" s="40" t="s">
        <v>1153</v>
      </c>
      <c r="G827" s="40" t="s">
        <v>418</v>
      </c>
      <c r="H827" s="40" t="s">
        <v>1552</v>
      </c>
      <c r="I827" s="40" t="s">
        <v>52</v>
      </c>
      <c r="J827" s="40" t="s">
        <v>555</v>
      </c>
      <c r="K827" s="40" t="s">
        <v>556</v>
      </c>
      <c r="L827" s="40" t="s">
        <v>557</v>
      </c>
      <c r="M827" s="40" t="s">
        <v>405</v>
      </c>
      <c r="N827" s="40" t="s">
        <v>75</v>
      </c>
      <c r="O827" s="40" t="s">
        <v>558</v>
      </c>
      <c r="P827" s="40" t="s">
        <v>559</v>
      </c>
      <c r="Q827" s="40" t="s">
        <v>560</v>
      </c>
      <c r="R827" s="40" t="s">
        <v>402</v>
      </c>
      <c r="S827" s="40" t="s">
        <v>403</v>
      </c>
      <c r="T827" s="40" t="s">
        <v>853</v>
      </c>
      <c r="U827" s="40" t="s">
        <v>854</v>
      </c>
    </row>
    <row r="828" spans="1:21" x14ac:dyDescent="0.35">
      <c r="A828" s="40" t="s">
        <v>388</v>
      </c>
      <c r="B828" s="40" t="s">
        <v>389</v>
      </c>
      <c r="C828" s="40" t="s">
        <v>1590</v>
      </c>
      <c r="D828" s="40" t="s">
        <v>1591</v>
      </c>
      <c r="E828" s="40" t="s">
        <v>1592</v>
      </c>
      <c r="F828" s="40" t="s">
        <v>1153</v>
      </c>
      <c r="G828" s="40" t="s">
        <v>425</v>
      </c>
      <c r="H828" s="40" t="s">
        <v>1553</v>
      </c>
      <c r="I828" s="40" t="s">
        <v>426</v>
      </c>
      <c r="J828" s="40" t="s">
        <v>427</v>
      </c>
      <c r="K828" s="40" t="s">
        <v>428</v>
      </c>
      <c r="L828" s="40" t="s">
        <v>429</v>
      </c>
      <c r="M828" s="40" t="s">
        <v>392</v>
      </c>
      <c r="N828" s="40" t="s">
        <v>146</v>
      </c>
      <c r="O828" s="40" t="s">
        <v>430</v>
      </c>
      <c r="P828" s="40" t="s">
        <v>431</v>
      </c>
      <c r="Q828" s="40" t="s">
        <v>432</v>
      </c>
      <c r="R828" s="40" t="s">
        <v>402</v>
      </c>
      <c r="S828" s="40" t="s">
        <v>403</v>
      </c>
      <c r="T828" s="40" t="s">
        <v>853</v>
      </c>
      <c r="U828" s="40" t="s">
        <v>854</v>
      </c>
    </row>
    <row r="829" spans="1:21" x14ac:dyDescent="0.35">
      <c r="A829" s="40" t="s">
        <v>388</v>
      </c>
      <c r="B829" s="40" t="s">
        <v>389</v>
      </c>
      <c r="C829" s="40" t="s">
        <v>1590</v>
      </c>
      <c r="D829" s="40" t="s">
        <v>1591</v>
      </c>
      <c r="E829" s="40" t="s">
        <v>1592</v>
      </c>
      <c r="F829" s="40" t="s">
        <v>1153</v>
      </c>
      <c r="G829" s="40" t="s">
        <v>425</v>
      </c>
      <c r="H829" s="40" t="s">
        <v>1553</v>
      </c>
      <c r="I829" s="40" t="s">
        <v>596</v>
      </c>
      <c r="J829" s="40" t="s">
        <v>597</v>
      </c>
      <c r="K829" s="40" t="s">
        <v>598</v>
      </c>
      <c r="L829" s="40" t="s">
        <v>599</v>
      </c>
      <c r="M829" s="40" t="s">
        <v>392</v>
      </c>
      <c r="N829" s="40" t="s">
        <v>148</v>
      </c>
      <c r="O829" s="40" t="s">
        <v>600</v>
      </c>
      <c r="P829" s="40" t="s">
        <v>601</v>
      </c>
      <c r="Q829" s="40" t="s">
        <v>602</v>
      </c>
      <c r="R829" s="40" t="s">
        <v>402</v>
      </c>
      <c r="S829" s="40" t="s">
        <v>403</v>
      </c>
      <c r="T829" s="40" t="s">
        <v>853</v>
      </c>
      <c r="U829" s="40" t="s">
        <v>854</v>
      </c>
    </row>
    <row r="830" spans="1:21" x14ac:dyDescent="0.35">
      <c r="A830" s="40" t="s">
        <v>388</v>
      </c>
      <c r="B830" s="40" t="s">
        <v>389</v>
      </c>
      <c r="C830" s="40" t="s">
        <v>1590</v>
      </c>
      <c r="D830" s="40" t="s">
        <v>1591</v>
      </c>
      <c r="E830" s="40" t="s">
        <v>1592</v>
      </c>
      <c r="F830" s="40" t="s">
        <v>1153</v>
      </c>
      <c r="G830" s="40" t="s">
        <v>434</v>
      </c>
      <c r="H830" s="40" t="s">
        <v>1554</v>
      </c>
      <c r="I830" s="40" t="s">
        <v>38</v>
      </c>
      <c r="J830" s="40" t="s">
        <v>435</v>
      </c>
      <c r="K830" s="40" t="s">
        <v>436</v>
      </c>
      <c r="L830" s="40" t="s">
        <v>437</v>
      </c>
      <c r="M830" s="40" t="s">
        <v>395</v>
      </c>
      <c r="N830" s="40" t="s">
        <v>38</v>
      </c>
      <c r="O830" s="40" t="s">
        <v>438</v>
      </c>
      <c r="P830" s="40" t="s">
        <v>439</v>
      </c>
      <c r="Q830" s="40" t="s">
        <v>440</v>
      </c>
      <c r="R830" s="40" t="s">
        <v>402</v>
      </c>
      <c r="S830" s="40" t="s">
        <v>403</v>
      </c>
      <c r="T830" s="40" t="s">
        <v>853</v>
      </c>
      <c r="U830" s="40" t="s">
        <v>854</v>
      </c>
    </row>
    <row r="831" spans="1:21" x14ac:dyDescent="0.35">
      <c r="A831" s="40" t="s">
        <v>388</v>
      </c>
      <c r="B831" s="40" t="s">
        <v>389</v>
      </c>
      <c r="C831" s="40" t="s">
        <v>1241</v>
      </c>
      <c r="D831" s="40" t="s">
        <v>1242</v>
      </c>
      <c r="E831" s="40" t="s">
        <v>1243</v>
      </c>
      <c r="F831" s="40" t="s">
        <v>1151</v>
      </c>
      <c r="G831" s="40" t="s">
        <v>669</v>
      </c>
      <c r="H831" s="40" t="s">
        <v>1562</v>
      </c>
      <c r="I831" s="40" t="s">
        <v>670</v>
      </c>
      <c r="J831" s="40" t="s">
        <v>671</v>
      </c>
      <c r="K831" s="40" t="s">
        <v>672</v>
      </c>
      <c r="L831" s="40" t="s">
        <v>673</v>
      </c>
      <c r="M831" s="40" t="s">
        <v>395</v>
      </c>
      <c r="N831" s="40" t="s">
        <v>114</v>
      </c>
      <c r="O831" s="40" t="s">
        <v>674</v>
      </c>
      <c r="P831" s="40" t="s">
        <v>675</v>
      </c>
      <c r="Q831" s="40" t="s">
        <v>676</v>
      </c>
      <c r="R831" s="40" t="s">
        <v>402</v>
      </c>
      <c r="S831" s="40" t="s">
        <v>403</v>
      </c>
      <c r="T831" s="40" t="s">
        <v>612</v>
      </c>
      <c r="U831" s="40" t="s">
        <v>613</v>
      </c>
    </row>
    <row r="832" spans="1:21" x14ac:dyDescent="0.35">
      <c r="A832" s="40" t="s">
        <v>388</v>
      </c>
      <c r="B832" s="40" t="s">
        <v>389</v>
      </c>
      <c r="C832" s="40" t="s">
        <v>1241</v>
      </c>
      <c r="D832" s="40" t="s">
        <v>1242</v>
      </c>
      <c r="E832" s="40" t="s">
        <v>1243</v>
      </c>
      <c r="F832" s="40" t="s">
        <v>1151</v>
      </c>
      <c r="G832" s="40" t="s">
        <v>396</v>
      </c>
      <c r="H832" s="40" t="s">
        <v>1551</v>
      </c>
      <c r="I832" s="40" t="s">
        <v>50</v>
      </c>
      <c r="J832" s="40" t="s">
        <v>470</v>
      </c>
      <c r="K832" s="40" t="s">
        <v>471</v>
      </c>
      <c r="L832" s="40" t="s">
        <v>472</v>
      </c>
      <c r="M832" s="40" t="s">
        <v>392</v>
      </c>
      <c r="N832" s="40" t="s">
        <v>50</v>
      </c>
      <c r="O832" s="40" t="s">
        <v>473</v>
      </c>
      <c r="P832" s="40" t="s">
        <v>474</v>
      </c>
      <c r="Q832" s="40" t="s">
        <v>475</v>
      </c>
      <c r="R832" s="40" t="s">
        <v>402</v>
      </c>
      <c r="S832" s="40" t="s">
        <v>403</v>
      </c>
      <c r="T832" s="40" t="s">
        <v>612</v>
      </c>
      <c r="U832" s="40" t="s">
        <v>613</v>
      </c>
    </row>
    <row r="833" spans="1:21" x14ac:dyDescent="0.35">
      <c r="A833" s="40" t="s">
        <v>388</v>
      </c>
      <c r="B833" s="40" t="s">
        <v>389</v>
      </c>
      <c r="C833" s="40" t="s">
        <v>1241</v>
      </c>
      <c r="D833" s="40" t="s">
        <v>1242</v>
      </c>
      <c r="E833" s="40" t="s">
        <v>1243</v>
      </c>
      <c r="F833" s="40" t="s">
        <v>1151</v>
      </c>
      <c r="G833" s="40" t="s">
        <v>396</v>
      </c>
      <c r="H833" s="40" t="s">
        <v>1551</v>
      </c>
      <c r="I833" s="40" t="s">
        <v>51</v>
      </c>
      <c r="J833" s="40" t="s">
        <v>476</v>
      </c>
      <c r="K833" s="40" t="s">
        <v>477</v>
      </c>
      <c r="L833" s="40" t="s">
        <v>408</v>
      </c>
      <c r="M833" s="40" t="s">
        <v>392</v>
      </c>
      <c r="N833" s="40" t="s">
        <v>409</v>
      </c>
      <c r="O833" s="40" t="s">
        <v>410</v>
      </c>
      <c r="P833" s="40" t="s">
        <v>478</v>
      </c>
      <c r="Q833" s="40" t="s">
        <v>479</v>
      </c>
      <c r="R833" s="40" t="s">
        <v>402</v>
      </c>
      <c r="S833" s="40" t="s">
        <v>403</v>
      </c>
      <c r="T833" s="40" t="s">
        <v>612</v>
      </c>
      <c r="U833" s="40" t="s">
        <v>613</v>
      </c>
    </row>
    <row r="834" spans="1:21" x14ac:dyDescent="0.35">
      <c r="A834" s="40" t="s">
        <v>388</v>
      </c>
      <c r="B834" s="40" t="s">
        <v>389</v>
      </c>
      <c r="C834" s="40" t="s">
        <v>1241</v>
      </c>
      <c r="D834" s="40" t="s">
        <v>1242</v>
      </c>
      <c r="E834" s="40" t="s">
        <v>1243</v>
      </c>
      <c r="F834" s="40" t="s">
        <v>1151</v>
      </c>
      <c r="G834" s="40" t="s">
        <v>396</v>
      </c>
      <c r="H834" s="40" t="s">
        <v>1551</v>
      </c>
      <c r="I834" s="40" t="s">
        <v>93</v>
      </c>
      <c r="J834" s="40" t="s">
        <v>480</v>
      </c>
      <c r="K834" s="40" t="s">
        <v>481</v>
      </c>
      <c r="L834" s="40" t="s">
        <v>482</v>
      </c>
      <c r="M834" s="40" t="s">
        <v>392</v>
      </c>
      <c r="N834" s="40" t="s">
        <v>93</v>
      </c>
      <c r="O834" s="40" t="s">
        <v>483</v>
      </c>
      <c r="P834" s="40" t="s">
        <v>484</v>
      </c>
      <c r="Q834" s="40" t="s">
        <v>485</v>
      </c>
      <c r="R834" s="40" t="s">
        <v>402</v>
      </c>
      <c r="S834" s="40" t="s">
        <v>403</v>
      </c>
      <c r="T834" s="40" t="s">
        <v>612</v>
      </c>
      <c r="U834" s="40" t="s">
        <v>613</v>
      </c>
    </row>
    <row r="835" spans="1:21" x14ac:dyDescent="0.35">
      <c r="A835" s="40" t="s">
        <v>388</v>
      </c>
      <c r="B835" s="40" t="s">
        <v>389</v>
      </c>
      <c r="C835" s="40" t="s">
        <v>1241</v>
      </c>
      <c r="D835" s="40" t="s">
        <v>1242</v>
      </c>
      <c r="E835" s="40" t="s">
        <v>1243</v>
      </c>
      <c r="F835" s="40" t="s">
        <v>1151</v>
      </c>
      <c r="G835" s="40" t="s">
        <v>396</v>
      </c>
      <c r="H835" s="40" t="s">
        <v>1551</v>
      </c>
      <c r="I835" s="40" t="s">
        <v>1565</v>
      </c>
      <c r="J835" s="40" t="s">
        <v>480</v>
      </c>
      <c r="K835" s="40" t="s">
        <v>481</v>
      </c>
      <c r="L835" s="40" t="s">
        <v>482</v>
      </c>
      <c r="M835" s="40" t="s">
        <v>392</v>
      </c>
      <c r="N835" s="40" t="s">
        <v>93</v>
      </c>
      <c r="O835" s="40" t="s">
        <v>483</v>
      </c>
      <c r="P835" s="40" t="s">
        <v>484</v>
      </c>
      <c r="Q835" s="40" t="s">
        <v>485</v>
      </c>
      <c r="R835" s="40" t="s">
        <v>402</v>
      </c>
      <c r="S835" s="40" t="s">
        <v>403</v>
      </c>
      <c r="T835" s="40" t="s">
        <v>612</v>
      </c>
      <c r="U835" s="40" t="s">
        <v>613</v>
      </c>
    </row>
    <row r="836" spans="1:21" x14ac:dyDescent="0.35">
      <c r="A836" s="40" t="s">
        <v>388</v>
      </c>
      <c r="B836" s="40" t="s">
        <v>389</v>
      </c>
      <c r="C836" s="40" t="s">
        <v>1241</v>
      </c>
      <c r="D836" s="40" t="s">
        <v>1242</v>
      </c>
      <c r="E836" s="40" t="s">
        <v>1243</v>
      </c>
      <c r="F836" s="40" t="s">
        <v>1151</v>
      </c>
      <c r="G836" s="40" t="s">
        <v>396</v>
      </c>
      <c r="H836" s="40" t="s">
        <v>1551</v>
      </c>
      <c r="I836" s="40" t="s">
        <v>98</v>
      </c>
      <c r="J836" s="40" t="s">
        <v>497</v>
      </c>
      <c r="K836" s="40" t="s">
        <v>498</v>
      </c>
      <c r="L836" s="40" t="s">
        <v>499</v>
      </c>
      <c r="M836" s="40" t="s">
        <v>392</v>
      </c>
      <c r="N836" s="40" t="s">
        <v>98</v>
      </c>
      <c r="O836" s="40" t="s">
        <v>500</v>
      </c>
      <c r="P836" s="40" t="s">
        <v>501</v>
      </c>
      <c r="Q836" s="40" t="s">
        <v>502</v>
      </c>
      <c r="R836" s="40" t="s">
        <v>402</v>
      </c>
      <c r="S836" s="40" t="s">
        <v>403</v>
      </c>
      <c r="T836" s="40" t="s">
        <v>612</v>
      </c>
      <c r="U836" s="40" t="s">
        <v>613</v>
      </c>
    </row>
    <row r="837" spans="1:21" x14ac:dyDescent="0.35">
      <c r="A837" s="40" t="s">
        <v>388</v>
      </c>
      <c r="B837" s="40" t="s">
        <v>389</v>
      </c>
      <c r="C837" s="40" t="s">
        <v>1241</v>
      </c>
      <c r="D837" s="40" t="s">
        <v>1242</v>
      </c>
      <c r="E837" s="40" t="s">
        <v>1243</v>
      </c>
      <c r="F837" s="40" t="s">
        <v>1151</v>
      </c>
      <c r="G837" s="40" t="s">
        <v>396</v>
      </c>
      <c r="H837" s="40" t="s">
        <v>1551</v>
      </c>
      <c r="I837" s="40" t="s">
        <v>516</v>
      </c>
      <c r="J837" s="40" t="s">
        <v>517</v>
      </c>
      <c r="K837" s="40" t="s">
        <v>518</v>
      </c>
      <c r="L837" s="40" t="s">
        <v>519</v>
      </c>
      <c r="M837" s="40" t="s">
        <v>392</v>
      </c>
      <c r="N837" s="40" t="s">
        <v>105</v>
      </c>
      <c r="O837" s="40" t="s">
        <v>520</v>
      </c>
      <c r="P837" s="40" t="s">
        <v>521</v>
      </c>
      <c r="Q837" s="40" t="s">
        <v>522</v>
      </c>
      <c r="R837" s="40" t="s">
        <v>402</v>
      </c>
      <c r="S837" s="40" t="s">
        <v>403</v>
      </c>
      <c r="T837" s="40" t="s">
        <v>612</v>
      </c>
      <c r="U837" s="40" t="s">
        <v>613</v>
      </c>
    </row>
    <row r="838" spans="1:21" x14ac:dyDescent="0.35">
      <c r="A838" s="40" t="s">
        <v>388</v>
      </c>
      <c r="B838" s="40" t="s">
        <v>389</v>
      </c>
      <c r="C838" s="40" t="s">
        <v>1241</v>
      </c>
      <c r="D838" s="40" t="s">
        <v>1242</v>
      </c>
      <c r="E838" s="40" t="s">
        <v>1243</v>
      </c>
      <c r="F838" s="40" t="s">
        <v>1151</v>
      </c>
      <c r="G838" s="40" t="s">
        <v>396</v>
      </c>
      <c r="H838" s="40" t="s">
        <v>1551</v>
      </c>
      <c r="I838" s="40" t="s">
        <v>110</v>
      </c>
      <c r="J838" s="40" t="s">
        <v>618</v>
      </c>
      <c r="K838" s="40" t="s">
        <v>619</v>
      </c>
      <c r="L838" s="40" t="s">
        <v>620</v>
      </c>
      <c r="M838" s="40" t="s">
        <v>405</v>
      </c>
      <c r="N838" s="40" t="s">
        <v>110</v>
      </c>
      <c r="O838" s="40" t="s">
        <v>621</v>
      </c>
      <c r="P838" s="40" t="s">
        <v>622</v>
      </c>
      <c r="Q838" s="40" t="s">
        <v>623</v>
      </c>
      <c r="R838" s="40" t="s">
        <v>402</v>
      </c>
      <c r="S838" s="40" t="s">
        <v>403</v>
      </c>
      <c r="T838" s="40" t="s">
        <v>612</v>
      </c>
      <c r="U838" s="40" t="s">
        <v>613</v>
      </c>
    </row>
    <row r="839" spans="1:21" x14ac:dyDescent="0.35">
      <c r="A839" s="40" t="s">
        <v>388</v>
      </c>
      <c r="B839" s="40" t="s">
        <v>389</v>
      </c>
      <c r="C839" s="40" t="s">
        <v>1241</v>
      </c>
      <c r="D839" s="40" t="s">
        <v>1242</v>
      </c>
      <c r="E839" s="40" t="s">
        <v>1243</v>
      </c>
      <c r="F839" s="40" t="s">
        <v>1151</v>
      </c>
      <c r="G839" s="40" t="s">
        <v>396</v>
      </c>
      <c r="H839" s="40" t="s">
        <v>1551</v>
      </c>
      <c r="I839" s="40" t="s">
        <v>107</v>
      </c>
      <c r="J839" s="40" t="s">
        <v>530</v>
      </c>
      <c r="K839" s="40" t="s">
        <v>531</v>
      </c>
      <c r="L839" s="40" t="s">
        <v>532</v>
      </c>
      <c r="M839" s="40" t="s">
        <v>392</v>
      </c>
      <c r="N839" s="40" t="s">
        <v>107</v>
      </c>
      <c r="O839" s="40" t="s">
        <v>533</v>
      </c>
      <c r="P839" s="40" t="s">
        <v>534</v>
      </c>
      <c r="Q839" s="40" t="s">
        <v>535</v>
      </c>
      <c r="R839" s="40" t="s">
        <v>402</v>
      </c>
      <c r="S839" s="40" t="s">
        <v>403</v>
      </c>
      <c r="T839" s="40" t="s">
        <v>612</v>
      </c>
      <c r="U839" s="40" t="s">
        <v>613</v>
      </c>
    </row>
    <row r="840" spans="1:21" x14ac:dyDescent="0.35">
      <c r="A840" s="40" t="s">
        <v>388</v>
      </c>
      <c r="B840" s="40" t="s">
        <v>389</v>
      </c>
      <c r="C840" s="40" t="s">
        <v>1241</v>
      </c>
      <c r="D840" s="40" t="s">
        <v>1242</v>
      </c>
      <c r="E840" s="40" t="s">
        <v>1243</v>
      </c>
      <c r="F840" s="40" t="s">
        <v>1151</v>
      </c>
      <c r="G840" s="40" t="s">
        <v>418</v>
      </c>
      <c r="H840" s="40" t="s">
        <v>1552</v>
      </c>
      <c r="I840" s="40" t="s">
        <v>39</v>
      </c>
      <c r="J840" s="40" t="s">
        <v>712</v>
      </c>
      <c r="K840" s="40" t="s">
        <v>713</v>
      </c>
      <c r="L840" s="40" t="s">
        <v>714</v>
      </c>
      <c r="M840" s="40" t="s">
        <v>405</v>
      </c>
      <c r="N840" s="40" t="s">
        <v>68</v>
      </c>
      <c r="O840" s="40" t="s">
        <v>715</v>
      </c>
      <c r="P840" s="40" t="s">
        <v>716</v>
      </c>
      <c r="Q840" s="40" t="s">
        <v>717</v>
      </c>
      <c r="R840" s="40" t="s">
        <v>402</v>
      </c>
      <c r="S840" s="40" t="s">
        <v>403</v>
      </c>
      <c r="T840" s="40" t="s">
        <v>612</v>
      </c>
      <c r="U840" s="40" t="s">
        <v>613</v>
      </c>
    </row>
    <row r="841" spans="1:21" x14ac:dyDescent="0.35">
      <c r="A841" s="40" t="s">
        <v>388</v>
      </c>
      <c r="B841" s="40" t="s">
        <v>389</v>
      </c>
      <c r="C841" s="40" t="s">
        <v>1241</v>
      </c>
      <c r="D841" s="40" t="s">
        <v>1242</v>
      </c>
      <c r="E841" s="40" t="s">
        <v>1243</v>
      </c>
      <c r="F841" s="40" t="s">
        <v>1151</v>
      </c>
      <c r="G841" s="40" t="s">
        <v>418</v>
      </c>
      <c r="H841" s="40" t="s">
        <v>1552</v>
      </c>
      <c r="I841" s="40" t="s">
        <v>37</v>
      </c>
      <c r="J841" s="40" t="s">
        <v>419</v>
      </c>
      <c r="K841" s="40" t="s">
        <v>420</v>
      </c>
      <c r="L841" s="40" t="s">
        <v>421</v>
      </c>
      <c r="M841" s="40" t="s">
        <v>405</v>
      </c>
      <c r="N841" s="40" t="s">
        <v>67</v>
      </c>
      <c r="O841" s="40" t="s">
        <v>422</v>
      </c>
      <c r="P841" s="40" t="s">
        <v>423</v>
      </c>
      <c r="Q841" s="40" t="s">
        <v>424</v>
      </c>
      <c r="R841" s="40" t="s">
        <v>402</v>
      </c>
      <c r="S841" s="40" t="s">
        <v>403</v>
      </c>
      <c r="T841" s="40" t="s">
        <v>612</v>
      </c>
      <c r="U841" s="40" t="s">
        <v>613</v>
      </c>
    </row>
    <row r="842" spans="1:21" x14ac:dyDescent="0.35">
      <c r="A842" s="40" t="s">
        <v>388</v>
      </c>
      <c r="B842" s="40" t="s">
        <v>389</v>
      </c>
      <c r="C842" s="40" t="s">
        <v>1241</v>
      </c>
      <c r="D842" s="40" t="s">
        <v>1242</v>
      </c>
      <c r="E842" s="40" t="s">
        <v>1243</v>
      </c>
      <c r="F842" s="40" t="s">
        <v>1151</v>
      </c>
      <c r="G842" s="40" t="s">
        <v>418</v>
      </c>
      <c r="H842" s="40" t="s">
        <v>1552</v>
      </c>
      <c r="I842" s="40" t="s">
        <v>43</v>
      </c>
      <c r="J842" s="40" t="s">
        <v>549</v>
      </c>
      <c r="K842" s="40" t="s">
        <v>550</v>
      </c>
      <c r="L842" s="40" t="s">
        <v>551</v>
      </c>
      <c r="M842" s="40" t="s">
        <v>405</v>
      </c>
      <c r="N842" s="40" t="s">
        <v>70</v>
      </c>
      <c r="O842" s="40" t="s">
        <v>552</v>
      </c>
      <c r="P842" s="40" t="s">
        <v>553</v>
      </c>
      <c r="Q842" s="40" t="s">
        <v>554</v>
      </c>
      <c r="R842" s="40" t="s">
        <v>402</v>
      </c>
      <c r="S842" s="40" t="s">
        <v>403</v>
      </c>
      <c r="T842" s="40" t="s">
        <v>612</v>
      </c>
      <c r="U842" s="40" t="s">
        <v>613</v>
      </c>
    </row>
    <row r="843" spans="1:21" x14ac:dyDescent="0.35">
      <c r="A843" s="40" t="s">
        <v>388</v>
      </c>
      <c r="B843" s="40" t="s">
        <v>389</v>
      </c>
      <c r="C843" s="40" t="s">
        <v>1241</v>
      </c>
      <c r="D843" s="40" t="s">
        <v>1242</v>
      </c>
      <c r="E843" s="40" t="s">
        <v>1243</v>
      </c>
      <c r="F843" s="40" t="s">
        <v>1151</v>
      </c>
      <c r="G843" s="40" t="s">
        <v>418</v>
      </c>
      <c r="H843" s="40" t="s">
        <v>1552</v>
      </c>
      <c r="I843" s="40" t="s">
        <v>52</v>
      </c>
      <c r="J843" s="40" t="s">
        <v>555</v>
      </c>
      <c r="K843" s="40" t="s">
        <v>556</v>
      </c>
      <c r="L843" s="40" t="s">
        <v>557</v>
      </c>
      <c r="M843" s="40" t="s">
        <v>405</v>
      </c>
      <c r="N843" s="40" t="s">
        <v>75</v>
      </c>
      <c r="O843" s="40" t="s">
        <v>558</v>
      </c>
      <c r="P843" s="40" t="s">
        <v>559</v>
      </c>
      <c r="Q843" s="40" t="s">
        <v>560</v>
      </c>
      <c r="R843" s="40" t="s">
        <v>402</v>
      </c>
      <c r="S843" s="40" t="s">
        <v>403</v>
      </c>
      <c r="T843" s="40" t="s">
        <v>612</v>
      </c>
      <c r="U843" s="40" t="s">
        <v>613</v>
      </c>
    </row>
    <row r="844" spans="1:21" x14ac:dyDescent="0.35">
      <c r="A844" s="40" t="s">
        <v>388</v>
      </c>
      <c r="B844" s="40" t="s">
        <v>389</v>
      </c>
      <c r="C844" s="40" t="s">
        <v>1241</v>
      </c>
      <c r="D844" s="40" t="s">
        <v>1242</v>
      </c>
      <c r="E844" s="40" t="s">
        <v>1243</v>
      </c>
      <c r="F844" s="40" t="s">
        <v>1151</v>
      </c>
      <c r="G844" s="40" t="s">
        <v>418</v>
      </c>
      <c r="H844" s="40" t="s">
        <v>1552</v>
      </c>
      <c r="I844" s="40" t="s">
        <v>53</v>
      </c>
      <c r="J844" s="40" t="s">
        <v>562</v>
      </c>
      <c r="K844" s="40" t="s">
        <v>563</v>
      </c>
      <c r="L844" s="40" t="s">
        <v>564</v>
      </c>
      <c r="M844" s="40" t="s">
        <v>405</v>
      </c>
      <c r="N844" s="40" t="s">
        <v>76</v>
      </c>
      <c r="O844" s="40" t="s">
        <v>565</v>
      </c>
      <c r="P844" s="40" t="s">
        <v>566</v>
      </c>
      <c r="Q844" s="40" t="s">
        <v>567</v>
      </c>
      <c r="R844" s="40" t="s">
        <v>402</v>
      </c>
      <c r="S844" s="40" t="s">
        <v>403</v>
      </c>
      <c r="T844" s="40" t="s">
        <v>612</v>
      </c>
      <c r="U844" s="40" t="s">
        <v>613</v>
      </c>
    </row>
    <row r="845" spans="1:21" x14ac:dyDescent="0.35">
      <c r="A845" s="40" t="s">
        <v>388</v>
      </c>
      <c r="B845" s="40" t="s">
        <v>389</v>
      </c>
      <c r="C845" s="40" t="s">
        <v>1241</v>
      </c>
      <c r="D845" s="40" t="s">
        <v>1242</v>
      </c>
      <c r="E845" s="40" t="s">
        <v>1243</v>
      </c>
      <c r="F845" s="40" t="s">
        <v>1151</v>
      </c>
      <c r="G845" s="40" t="s">
        <v>425</v>
      </c>
      <c r="H845" s="40" t="s">
        <v>1553</v>
      </c>
      <c r="I845" s="40" t="s">
        <v>150</v>
      </c>
      <c r="J845" s="40" t="s">
        <v>988</v>
      </c>
      <c r="K845" s="40" t="s">
        <v>989</v>
      </c>
      <c r="L845" s="40" t="s">
        <v>990</v>
      </c>
      <c r="M845" s="40" t="s">
        <v>392</v>
      </c>
      <c r="N845" s="40" t="s">
        <v>150</v>
      </c>
      <c r="O845" s="40" t="s">
        <v>991</v>
      </c>
      <c r="P845" s="40" t="s">
        <v>992</v>
      </c>
      <c r="Q845" s="40" t="s">
        <v>993</v>
      </c>
      <c r="R845" s="40" t="s">
        <v>402</v>
      </c>
      <c r="S845" s="40" t="s">
        <v>403</v>
      </c>
      <c r="T845" s="40" t="s">
        <v>612</v>
      </c>
      <c r="U845" s="40" t="s">
        <v>613</v>
      </c>
    </row>
    <row r="846" spans="1:21" x14ac:dyDescent="0.35">
      <c r="A846" s="40" t="s">
        <v>388</v>
      </c>
      <c r="B846" s="40" t="s">
        <v>389</v>
      </c>
      <c r="C846" s="40" t="s">
        <v>1241</v>
      </c>
      <c r="D846" s="40" t="s">
        <v>1242</v>
      </c>
      <c r="E846" s="40" t="s">
        <v>1243</v>
      </c>
      <c r="F846" s="40" t="s">
        <v>1151</v>
      </c>
      <c r="G846" s="40" t="s">
        <v>425</v>
      </c>
      <c r="H846" s="40" t="s">
        <v>1553</v>
      </c>
      <c r="I846" s="40" t="s">
        <v>426</v>
      </c>
      <c r="J846" s="40" t="s">
        <v>427</v>
      </c>
      <c r="K846" s="40" t="s">
        <v>428</v>
      </c>
      <c r="L846" s="40" t="s">
        <v>429</v>
      </c>
      <c r="M846" s="40" t="s">
        <v>392</v>
      </c>
      <c r="N846" s="40" t="s">
        <v>146</v>
      </c>
      <c r="O846" s="40" t="s">
        <v>430</v>
      </c>
      <c r="P846" s="40" t="s">
        <v>431</v>
      </c>
      <c r="Q846" s="40" t="s">
        <v>432</v>
      </c>
      <c r="R846" s="40" t="s">
        <v>402</v>
      </c>
      <c r="S846" s="40" t="s">
        <v>403</v>
      </c>
      <c r="T846" s="40" t="s">
        <v>612</v>
      </c>
      <c r="U846" s="40" t="s">
        <v>613</v>
      </c>
    </row>
    <row r="847" spans="1:21" x14ac:dyDescent="0.35">
      <c r="A847" s="40" t="s">
        <v>388</v>
      </c>
      <c r="B847" s="40" t="s">
        <v>389</v>
      </c>
      <c r="C847" s="40" t="s">
        <v>1241</v>
      </c>
      <c r="D847" s="40" t="s">
        <v>1242</v>
      </c>
      <c r="E847" s="40" t="s">
        <v>1243</v>
      </c>
      <c r="F847" s="40" t="s">
        <v>1151</v>
      </c>
      <c r="G847" s="40" t="s">
        <v>425</v>
      </c>
      <c r="H847" s="40" t="s">
        <v>1553</v>
      </c>
      <c r="I847" s="40" t="s">
        <v>596</v>
      </c>
      <c r="J847" s="40" t="s">
        <v>597</v>
      </c>
      <c r="K847" s="40" t="s">
        <v>598</v>
      </c>
      <c r="L847" s="40" t="s">
        <v>599</v>
      </c>
      <c r="M847" s="40" t="s">
        <v>392</v>
      </c>
      <c r="N847" s="40" t="s">
        <v>148</v>
      </c>
      <c r="O847" s="40" t="s">
        <v>600</v>
      </c>
      <c r="P847" s="40" t="s">
        <v>601</v>
      </c>
      <c r="Q847" s="40" t="s">
        <v>602</v>
      </c>
      <c r="R847" s="40" t="s">
        <v>402</v>
      </c>
      <c r="S847" s="40" t="s">
        <v>403</v>
      </c>
      <c r="T847" s="40" t="s">
        <v>612</v>
      </c>
      <c r="U847" s="40" t="s">
        <v>613</v>
      </c>
    </row>
  </sheetData>
  <sheetProtection algorithmName="SHA-512" hashValue="N2e4zBbO8ihAQVHVeKuM9zfM/vMUxCtsvTTn0wde2nPjMICtFXBjfK8tGpZ2Dw3qqvNGsox0ymvh5kEr0oU6uQ==" saltValue="nkMcHa/oKEx/8nCWq1dTcA==" spinCount="100000" sheet="1" objects="1" scenarios="1"/>
  <autoFilter ref="A1:U847" xr:uid="{3E26FF61-94CB-4D54-9EA2-436809B9489E}"/>
  <pageMargins left="0.5" right="0.5" top="0.75" bottom="0.75" header="0.5" footer="0.5"/>
  <pageSetup pageOrder="overThenDown" orientation="landscape" errors="NA"/>
  <headerFooter>
    <oddHeader>&amp;C&amp;11&amp;"Calibri,Bold Italic"Test View MRC</oddHeader>
    <oddFooter>&amp;L&amp;11&amp;"Calibri,Italic"Created Date: 5/30/2025 10:51 AM&amp;C&amp;11&amp;"Calibri,Italic"Page &amp;P of &amp;N&amp;R&amp;11&amp;"Calibri,Italic"Printed Date: &amp;D &amp;T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71281-DA2F-4AA5-AFEC-4FB4ACA443E5}">
  <sheetPr codeName="Sheet79"/>
  <dimension ref="A1:W77"/>
  <sheetViews>
    <sheetView topLeftCell="D11" workbookViewId="0">
      <selection activeCell="G85" sqref="G85"/>
    </sheetView>
  </sheetViews>
  <sheetFormatPr defaultRowHeight="14.5" x14ac:dyDescent="0.35"/>
  <cols>
    <col min="1" max="1" width="16" bestFit="1" customWidth="1"/>
    <col min="2" max="2" width="21.54296875" bestFit="1" customWidth="1"/>
    <col min="3" max="3" width="18.26953125" bestFit="1" customWidth="1"/>
    <col min="4" max="4" width="10.7265625" bestFit="1" customWidth="1"/>
    <col min="6" max="6" width="9.453125" bestFit="1" customWidth="1"/>
    <col min="7" max="7" width="16.7265625" bestFit="1" customWidth="1"/>
    <col min="8" max="9" width="16.7265625" customWidth="1"/>
    <col min="10" max="10" width="11.7265625" bestFit="1" customWidth="1"/>
    <col min="12" max="12" width="29.1796875" bestFit="1" customWidth="1"/>
    <col min="13" max="13" width="32.453125" bestFit="1" customWidth="1"/>
    <col min="16" max="16" width="9.1796875" customWidth="1"/>
    <col min="18" max="18" width="0.81640625" customWidth="1"/>
    <col min="19" max="19" width="16.7265625" bestFit="1" customWidth="1"/>
    <col min="22" max="22" width="12.54296875" bestFit="1" customWidth="1"/>
  </cols>
  <sheetData>
    <row r="1" spans="1:23" x14ac:dyDescent="0.35">
      <c r="A1" s="41" t="str" cm="1">
        <f t="array" ref="A1:A77">_xlfn.UNIQUE('Purchases by Location'!C:C)</f>
        <v>Customer Ship to</v>
      </c>
      <c r="B1" s="41" t="s">
        <v>371</v>
      </c>
      <c r="C1" s="41" t="s">
        <v>372</v>
      </c>
      <c r="D1" s="41" t="s">
        <v>1097</v>
      </c>
      <c r="E1" t="s">
        <v>1244</v>
      </c>
      <c r="F1" t="s">
        <v>1042</v>
      </c>
      <c r="G1" t="s">
        <v>1043</v>
      </c>
      <c r="H1" t="s">
        <v>1288</v>
      </c>
      <c r="I1" t="s">
        <v>1316</v>
      </c>
      <c r="J1" t="s">
        <v>1044</v>
      </c>
      <c r="K1" t="s">
        <v>1547</v>
      </c>
      <c r="L1" t="s">
        <v>1548</v>
      </c>
      <c r="M1" t="s">
        <v>1659</v>
      </c>
      <c r="N1" s="43" t="s">
        <v>1664</v>
      </c>
      <c r="P1" t="s">
        <v>1044</v>
      </c>
      <c r="S1" t="s">
        <v>1043</v>
      </c>
      <c r="T1" t="s">
        <v>1285</v>
      </c>
      <c r="U1" t="s">
        <v>1286</v>
      </c>
      <c r="V1" t="s">
        <v>1287</v>
      </c>
    </row>
    <row r="2" spans="1:23" x14ac:dyDescent="0.35">
      <c r="A2" t="str">
        <v>000008500001</v>
      </c>
      <c r="B2" t="str" cm="1">
        <f t="array" ref="B2:D2">_xlfn.XLOOKUP(A2,'Purchases by Location'!C:C,'Purchases by Location'!D:F)</f>
        <v>SYS Nashville, TN</v>
      </c>
      <c r="C2" t="str">
        <v>Nashville</v>
      </c>
      <c r="D2" t="str">
        <v>TN</v>
      </c>
      <c r="E2" t="str">
        <f>_xlfn.XLOOKUP(J2,$P$2:$P$8,$Q$2:$Q$8)&amp;"_"&amp;K2</f>
        <v>SE_NSH</v>
      </c>
      <c r="F2" t="str" cm="1">
        <f t="array" ref="F2">_xlfn.UNIQUE(_xlfn._xlws.FILTER('Purchases by Location'!T:T,'Purchases by Location'!C:C=Locations!A2))</f>
        <v>058</v>
      </c>
      <c r="G2" t="str" cm="1">
        <f t="array" ref="G2">_xlfn.UNIQUE(_xlfn._xlws.FILTER('Purchases by Location'!U:U,'Purchases by Location'!C:C=Locations!A2))</f>
        <v>Mike Seibert</v>
      </c>
      <c r="H2" t="str">
        <f>_xlfn.XLOOKUP(D2,States!B:B,States!D:D)</f>
        <v>Leslie Reeves</v>
      </c>
      <c r="I2" t="str">
        <f>_xlfn.XLOOKUP(A2,'[1]Hilton Sysco Stocking List'!$C:$C,'[1]Hilton Sysco Stocking List'!$H:$H)</f>
        <v>Food Sales East-E.TN</v>
      </c>
      <c r="J2" t="str">
        <f>VLOOKUP(G2,S:W,5,0)</f>
        <v>Southeast</v>
      </c>
      <c r="K2" t="str">
        <f>_xlfn.XLOOKUP(A2,[2]Contents!$A:$A,[2]Contents!$H:$H)</f>
        <v>NSH</v>
      </c>
      <c r="L2" t="str">
        <f t="shared" ref="L2:L65" si="0">SUBSTITUTE(B2,"SYS","Sysco")</f>
        <v>Sysco Nashville, TN</v>
      </c>
      <c r="M2" t="str">
        <f t="shared" ref="M2:M33" si="1">L2&amp;" - "&amp;A2</f>
        <v>Sysco Nashville, TN - 000008500001</v>
      </c>
      <c r="P2" t="s">
        <v>1054</v>
      </c>
      <c r="Q2" t="s">
        <v>1056</v>
      </c>
      <c r="S2" t="s">
        <v>394</v>
      </c>
      <c r="T2" t="s">
        <v>1374</v>
      </c>
      <c r="U2" t="s">
        <v>1375</v>
      </c>
      <c r="V2" t="s">
        <v>1376</v>
      </c>
      <c r="W2" t="s">
        <v>1045</v>
      </c>
    </row>
    <row r="3" spans="1:23" x14ac:dyDescent="0.35">
      <c r="A3" t="str">
        <v>000008500002</v>
      </c>
      <c r="B3" t="str" cm="1">
        <f t="array" ref="B3:D3">_xlfn.XLOOKUP(A3,'Purchases by Location'!C:C,'Purchases by Location'!D:F)</f>
        <v>SYS Boston, MA</v>
      </c>
      <c r="C3" t="str">
        <v>Plymton</v>
      </c>
      <c r="D3" t="str">
        <v>MA</v>
      </c>
      <c r="E3" t="str">
        <f t="shared" ref="E3:E66" si="2">_xlfn.XLOOKUP(J3,$P$2:$P$8,$Q$2:$Q$8)&amp;"_"&amp;K3</f>
        <v>NE_BST</v>
      </c>
      <c r="F3" t="str" cm="1">
        <f t="array" ref="F3">_xlfn.UNIQUE(_xlfn._xlws.FILTER('Purchases by Location'!T:T,'Purchases by Location'!C:C=Locations!A3))</f>
        <v>063</v>
      </c>
      <c r="G3" t="str" cm="1">
        <f t="array" ref="G3">_xlfn.UNIQUE(_xlfn._xlws.FILTER('Purchases by Location'!U:U,'Purchases by Location'!C:C=Locations!A3))</f>
        <v>Rob Field</v>
      </c>
      <c r="H3" t="str">
        <f>_xlfn.XLOOKUP(D3,States!B:B,States!D:D)</f>
        <v>Todd Holmes</v>
      </c>
      <c r="I3" t="str">
        <f>_xlfn.XLOOKUP(A3,'[1]Hilton Sysco Stocking List'!$C:$C,'[1]Hilton Sysco Stocking List'!$H:$H)</f>
        <v>Affinity-NE-NE</v>
      </c>
      <c r="J3" t="str">
        <f t="shared" ref="J3:J66" si="3">VLOOKUP(G3,S:W,5,0)</f>
        <v>Northeast</v>
      </c>
      <c r="K3" t="str">
        <f>_xlfn.XLOOKUP(A3,[2]Contents!$A:$A,[2]Contents!$H:$H)</f>
        <v>BST</v>
      </c>
      <c r="L3" t="str">
        <f t="shared" si="0"/>
        <v>Sysco Boston, MA</v>
      </c>
      <c r="M3" t="str">
        <f t="shared" si="1"/>
        <v>Sysco Boston, MA - 000008500002</v>
      </c>
      <c r="P3" t="s">
        <v>1057</v>
      </c>
      <c r="Q3" t="s">
        <v>1059</v>
      </c>
      <c r="S3" t="s">
        <v>1104</v>
      </c>
      <c r="T3" t="s">
        <v>1377</v>
      </c>
      <c r="U3" t="s">
        <v>1378</v>
      </c>
      <c r="V3" t="s">
        <v>1379</v>
      </c>
      <c r="W3" t="s">
        <v>1245</v>
      </c>
    </row>
    <row r="4" spans="1:23" x14ac:dyDescent="0.35">
      <c r="A4" t="str">
        <v>000008500003</v>
      </c>
      <c r="B4" t="str" cm="1">
        <f t="array" ref="B4:D4">_xlfn.XLOOKUP(A4,'Purchases by Location'!C:C,'Purchases by Location'!D:F)</f>
        <v>SYS Louisville, KY</v>
      </c>
      <c r="C4" t="str">
        <v>Louisville</v>
      </c>
      <c r="D4" t="str">
        <v>KY</v>
      </c>
      <c r="E4" t="str">
        <f t="shared" si="2"/>
        <v>MW_LVL</v>
      </c>
      <c r="F4" t="str" cm="1">
        <f t="array" ref="F4">_xlfn.UNIQUE(_xlfn._xlws.FILTER('Purchases by Location'!T:T,'Purchases by Location'!C:C=Locations!A4))</f>
        <v>061</v>
      </c>
      <c r="G4" t="str" cm="1">
        <f t="array" ref="G4">_xlfn.UNIQUE(_xlfn._xlws.FILTER('Purchases by Location'!U:U,'Purchases by Location'!C:C=Locations!A4))</f>
        <v>Jake Overman</v>
      </c>
      <c r="H4" t="str">
        <f>_xlfn.XLOOKUP(D4,States!B:B,States!D:D)</f>
        <v>Leslie Reeves</v>
      </c>
      <c r="I4" t="str">
        <f>_xlfn.XLOOKUP(A4,'[1]Hilton Sysco Stocking List'!$C:$C,'[1]Hilton Sysco Stocking List'!$H:$H)</f>
        <v>Affinity-Central-KY</v>
      </c>
      <c r="J4" t="str">
        <f t="shared" si="3"/>
        <v>Midwest</v>
      </c>
      <c r="K4" t="str">
        <f>_xlfn.XLOOKUP(A4,[2]Contents!$A:$A,[2]Contents!$H:$H)</f>
        <v>LVL</v>
      </c>
      <c r="L4" t="str">
        <f t="shared" si="0"/>
        <v>Sysco Louisville, KY</v>
      </c>
      <c r="M4" t="str">
        <f t="shared" si="1"/>
        <v>Sysco Louisville, KY - 000008500003</v>
      </c>
      <c r="P4" t="s">
        <v>1048</v>
      </c>
      <c r="Q4" t="s">
        <v>1050</v>
      </c>
      <c r="S4" t="s">
        <v>444</v>
      </c>
      <c r="T4" t="s">
        <v>1380</v>
      </c>
      <c r="U4" t="s">
        <v>1381</v>
      </c>
      <c r="V4" t="s">
        <v>1382</v>
      </c>
      <c r="W4" t="s">
        <v>1048</v>
      </c>
    </row>
    <row r="5" spans="1:23" x14ac:dyDescent="0.35">
      <c r="A5" t="str">
        <v>000008500006</v>
      </c>
      <c r="B5" t="str" cm="1">
        <f t="array" ref="B5:D5">_xlfn.XLOOKUP(A5,'Purchases by Location'!C:C,'Purchases by Location'!D:F)</f>
        <v>SYS Dallas, TX</v>
      </c>
      <c r="C5" t="str">
        <v>Lewisville</v>
      </c>
      <c r="D5" t="str">
        <v>TX</v>
      </c>
      <c r="E5" t="str">
        <f t="shared" si="2"/>
        <v>SW_DLS</v>
      </c>
      <c r="F5" t="str" cm="1">
        <f t="array" ref="F5">_xlfn.UNIQUE(_xlfn._xlws.FILTER('Purchases by Location'!T:T,'Purchases by Location'!C:C=Locations!A5))</f>
        <v>064</v>
      </c>
      <c r="G5" t="str" cm="1">
        <f t="array" ref="G5">_xlfn.UNIQUE(_xlfn._xlws.FILTER('Purchases by Location'!U:U,'Purchases by Location'!C:C=Locations!A5))</f>
        <v>Brian Ohler</v>
      </c>
      <c r="H5" t="str">
        <f>_xlfn.XLOOKUP(D5,States!B:B,States!D:D)</f>
        <v>Laura Roberts</v>
      </c>
      <c r="I5" t="str">
        <f>_xlfn.XLOOKUP(A5,'[1]Hilton Sysco Stocking List'!$C:$C,'[1]Hilton Sysco Stocking List'!$H:$H)</f>
        <v>Affinity-SW-TX</v>
      </c>
      <c r="J5" t="str">
        <f t="shared" si="3"/>
        <v>Southwest</v>
      </c>
      <c r="K5" t="str">
        <f>_xlfn.XLOOKUP(A5,[2]Contents!$A:$A,[2]Contents!$H:$H)</f>
        <v>DLS</v>
      </c>
      <c r="L5" t="str">
        <f t="shared" si="0"/>
        <v>Sysco Dallas, TX</v>
      </c>
      <c r="M5" t="str">
        <f t="shared" si="1"/>
        <v>Sysco Dallas, TX - 000008500006</v>
      </c>
      <c r="P5" t="s">
        <v>1245</v>
      </c>
      <c r="Q5" t="s">
        <v>1155</v>
      </c>
      <c r="S5" t="s">
        <v>463</v>
      </c>
      <c r="T5" t="s">
        <v>1383</v>
      </c>
      <c r="U5" t="s">
        <v>1384</v>
      </c>
      <c r="V5" t="s">
        <v>1385</v>
      </c>
      <c r="W5" t="s">
        <v>1051</v>
      </c>
    </row>
    <row r="6" spans="1:23" x14ac:dyDescent="0.35">
      <c r="A6" t="str">
        <v>000008500007</v>
      </c>
      <c r="B6" t="str" cm="1">
        <f t="array" ref="B6:D6">_xlfn.XLOOKUP(A6,'Purchases by Location'!C:C,'Purchases by Location'!D:F)</f>
        <v>SYS Albany, NY</v>
      </c>
      <c r="C6" t="str">
        <v>Halfmoon</v>
      </c>
      <c r="D6" t="str">
        <v>NY</v>
      </c>
      <c r="E6" t="str">
        <f t="shared" si="2"/>
        <v>NE_ALB</v>
      </c>
      <c r="F6" t="str" cm="1">
        <f t="array" ref="F6">_xlfn.UNIQUE(_xlfn._xlws.FILTER('Purchases by Location'!T:T,'Purchases by Location'!C:C=Locations!A6))</f>
        <v>063</v>
      </c>
      <c r="G6" t="str" cm="1">
        <f t="array" ref="G6">_xlfn.UNIQUE(_xlfn._xlws.FILTER('Purchases by Location'!U:U,'Purchases by Location'!C:C=Locations!A6))</f>
        <v>Rob Field</v>
      </c>
      <c r="H6" t="str">
        <f>_xlfn.XLOOKUP(D6,States!B:B,States!D:D)</f>
        <v>Todd Holmes</v>
      </c>
      <c r="I6" t="str">
        <f>_xlfn.XLOOKUP(A6,'[1]Hilton Sysco Stocking List'!$C:$C,'[1]Hilton Sysco Stocking List'!$H:$H)</f>
        <v>Affinity-NE-NYS</v>
      </c>
      <c r="J6" t="str">
        <f t="shared" si="3"/>
        <v>Northeast</v>
      </c>
      <c r="K6" t="str">
        <f>_xlfn.XLOOKUP(A6,[2]Contents!$A:$A,[2]Contents!$H:$H)</f>
        <v>ALB</v>
      </c>
      <c r="L6" t="str">
        <f t="shared" si="0"/>
        <v>Sysco Albany, NY</v>
      </c>
      <c r="M6" t="str">
        <f t="shared" si="1"/>
        <v>Sysco Albany, NY - 000008500007</v>
      </c>
      <c r="P6" t="s">
        <v>1045</v>
      </c>
      <c r="Q6" t="s">
        <v>1047</v>
      </c>
      <c r="S6" t="s">
        <v>584</v>
      </c>
      <c r="T6" t="s">
        <v>1386</v>
      </c>
      <c r="U6" t="s">
        <v>1387</v>
      </c>
      <c r="V6" t="s">
        <v>1388</v>
      </c>
      <c r="W6" t="s">
        <v>1054</v>
      </c>
    </row>
    <row r="7" spans="1:23" x14ac:dyDescent="0.35">
      <c r="A7" t="str">
        <v>000008500009</v>
      </c>
      <c r="B7" t="str" cm="1">
        <f t="array" ref="B7:D7">_xlfn.XLOOKUP(A7,'Purchases by Location'!C:C,'Purchases by Location'!D:F)</f>
        <v>SYS Syracuse, NY</v>
      </c>
      <c r="C7" t="str">
        <v>Warners</v>
      </c>
      <c r="D7" t="str">
        <v>NY</v>
      </c>
      <c r="E7" t="str">
        <f t="shared" si="2"/>
        <v>NE_SYR</v>
      </c>
      <c r="F7" t="str" cm="1">
        <f t="array" ref="F7">_xlfn.UNIQUE(_xlfn._xlws.FILTER('Purchases by Location'!T:T,'Purchases by Location'!C:C=Locations!A7))</f>
        <v>063</v>
      </c>
      <c r="G7" t="str" cm="1">
        <f t="array" ref="G7">_xlfn.UNIQUE(_xlfn._xlws.FILTER('Purchases by Location'!U:U,'Purchases by Location'!C:C=Locations!A7))</f>
        <v>Rob Field</v>
      </c>
      <c r="H7" t="str">
        <f>_xlfn.XLOOKUP(D7,States!B:B,States!D:D)</f>
        <v>Todd Holmes</v>
      </c>
      <c r="I7" t="str">
        <f>_xlfn.XLOOKUP(A7,'[1]Hilton Sysco Stocking List'!$C:$C,'[1]Hilton Sysco Stocking List'!$H:$H)</f>
        <v>Affinity-NE-NYS</v>
      </c>
      <c r="J7" t="str">
        <f t="shared" si="3"/>
        <v>Northeast</v>
      </c>
      <c r="K7" t="str">
        <f>_xlfn.XLOOKUP(A7,[2]Contents!$A:$A,[2]Contents!$H:$H)</f>
        <v>SYR</v>
      </c>
      <c r="L7" t="str">
        <f t="shared" si="0"/>
        <v>Sysco Syracuse, NY</v>
      </c>
      <c r="M7" t="str">
        <f t="shared" si="1"/>
        <v>Sysco Syracuse, NY - 000008500009</v>
      </c>
      <c r="P7" t="s">
        <v>1051</v>
      </c>
      <c r="Q7" t="s">
        <v>1053</v>
      </c>
      <c r="S7" t="s">
        <v>613</v>
      </c>
      <c r="T7" t="s">
        <v>1377</v>
      </c>
      <c r="U7" t="s">
        <v>1389</v>
      </c>
      <c r="V7" t="s">
        <v>1390</v>
      </c>
      <c r="W7" t="s">
        <v>1057</v>
      </c>
    </row>
    <row r="8" spans="1:23" x14ac:dyDescent="0.35">
      <c r="A8" t="str">
        <v>000008500012</v>
      </c>
      <c r="B8" t="str" cm="1">
        <f t="array" ref="B8:D8">_xlfn.XLOOKUP(A8,'Purchases by Location'!C:C,'Purchases by Location'!D:F)</f>
        <v>SYS Baraboo, WI</v>
      </c>
      <c r="C8" t="str">
        <v>Baraboo</v>
      </c>
      <c r="D8" t="str">
        <v>WI</v>
      </c>
      <c r="E8" t="str">
        <f t="shared" si="2"/>
        <v>CN_BRB</v>
      </c>
      <c r="F8" t="str" cm="1">
        <f t="array" ref="F8">_xlfn.UNIQUE(_xlfn._xlws.FILTER('Purchases by Location'!T:T,'Purchases by Location'!C:C=Locations!A8))</f>
        <v>046</v>
      </c>
      <c r="G8" t="str" cm="1">
        <f t="array" ref="G8">_xlfn.UNIQUE(_xlfn._xlws.FILTER('Purchases by Location'!U:U,'Purchases by Location'!C:C=Locations!A8))</f>
        <v>Danielle Bohler</v>
      </c>
      <c r="H8" t="str">
        <f>_xlfn.XLOOKUP(D8,States!B:B,States!D:D)</f>
        <v>Leslie Reeves</v>
      </c>
      <c r="I8" t="str">
        <f>_xlfn.XLOOKUP(A8,'[1]Hilton Sysco Stocking List'!$C:$C,'[1]Hilton Sysco Stocking List'!$H:$H)</f>
        <v>Affinity-MW-WI</v>
      </c>
      <c r="J8" t="str">
        <f t="shared" si="3"/>
        <v>Central</v>
      </c>
      <c r="K8" t="str">
        <f>_xlfn.XLOOKUP(A8,[2]Contents!$A:$A,[2]Contents!$H:$H)</f>
        <v>BRB</v>
      </c>
      <c r="L8" t="str">
        <f t="shared" si="0"/>
        <v>Sysco Baraboo, WI</v>
      </c>
      <c r="M8" t="str">
        <f t="shared" si="1"/>
        <v>Sysco Baraboo, WI - 000008500012</v>
      </c>
      <c r="P8" t="s">
        <v>1060</v>
      </c>
      <c r="Q8" t="s">
        <v>1062</v>
      </c>
      <c r="S8" t="s">
        <v>627</v>
      </c>
      <c r="T8" t="s">
        <v>1377</v>
      </c>
      <c r="U8" t="s">
        <v>1391</v>
      </c>
      <c r="V8" t="s">
        <v>1392</v>
      </c>
      <c r="W8" t="s">
        <v>1060</v>
      </c>
    </row>
    <row r="9" spans="1:23" x14ac:dyDescent="0.35">
      <c r="A9" t="str">
        <v>000008500016</v>
      </c>
      <c r="B9" t="str" cm="1">
        <f t="array" ref="B9:D9">_xlfn.XLOOKUP(A9,'Purchases by Location'!C:C,'Purchases by Location'!D:F)</f>
        <v>SYS Detroit, MI</v>
      </c>
      <c r="C9" t="str">
        <v>Canton</v>
      </c>
      <c r="D9" t="str">
        <v>MI</v>
      </c>
      <c r="E9" t="str">
        <f t="shared" si="2"/>
        <v>MA_DET</v>
      </c>
      <c r="F9" t="str" cm="1">
        <f t="array" ref="F9">_xlfn.UNIQUE(_xlfn._xlws.FILTER('Purchases by Location'!T:T,'Purchases by Location'!C:C=Locations!A9))</f>
        <v>070</v>
      </c>
      <c r="G9" t="str" cm="1">
        <f t="array" ref="G9">_xlfn.UNIQUE(_xlfn._xlws.FILTER('Purchases by Location'!U:U,'Purchases by Location'!C:C=Locations!A9))</f>
        <v>Jeff Smith</v>
      </c>
      <c r="H9" t="str">
        <f>_xlfn.XLOOKUP(D9,States!B:B,States!D:D)</f>
        <v>Leslie Reeves</v>
      </c>
      <c r="I9" t="str">
        <f>_xlfn.XLOOKUP(A9,'[1]Hilton Sysco Stocking List'!$C:$C,'[1]Hilton Sysco Stocking List'!$H:$H)</f>
        <v>Affinity-Central-MI</v>
      </c>
      <c r="J9" t="str">
        <f t="shared" si="3"/>
        <v>Mid-Atlantic</v>
      </c>
      <c r="K9" t="str">
        <f>_xlfn.XLOOKUP(A9,[2]Contents!$A:$A,[2]Contents!$H:$H)</f>
        <v>DET</v>
      </c>
      <c r="L9" t="str">
        <f t="shared" si="0"/>
        <v>Sysco Detroit, MI</v>
      </c>
      <c r="M9" t="str">
        <f t="shared" si="1"/>
        <v>Sysco Detroit, MI - 000008500016</v>
      </c>
      <c r="P9">
        <v>0</v>
      </c>
      <c r="S9" t="s">
        <v>854</v>
      </c>
      <c r="T9" t="s">
        <v>1393</v>
      </c>
      <c r="U9" t="s">
        <v>1394</v>
      </c>
      <c r="V9" t="s">
        <v>1395</v>
      </c>
      <c r="W9" t="s">
        <v>1045</v>
      </c>
    </row>
    <row r="10" spans="1:23" x14ac:dyDescent="0.35">
      <c r="A10" t="str">
        <v>000008500017</v>
      </c>
      <c r="B10" t="str" cm="1">
        <f t="array" ref="B10:D10">_xlfn.XLOOKUP(A10,'Purchases by Location'!C:C,'Purchases by Location'!D:F)</f>
        <v>SYS Denver, CO</v>
      </c>
      <c r="C10" t="str">
        <v>Denver</v>
      </c>
      <c r="D10" t="str">
        <v>CO</v>
      </c>
      <c r="E10" t="str">
        <f t="shared" si="2"/>
        <v>SW_DNV</v>
      </c>
      <c r="F10" t="str" cm="1">
        <f t="array" ref="F10">_xlfn.UNIQUE(_xlfn._xlws.FILTER('Purchases by Location'!T:T,'Purchases by Location'!C:C=Locations!A10))</f>
        <v>038</v>
      </c>
      <c r="G10" t="s">
        <v>463</v>
      </c>
      <c r="H10" t="str">
        <f>_xlfn.XLOOKUP(D10,States!B:B,States!D:D)</f>
        <v>Penny Gueswel</v>
      </c>
      <c r="I10" t="str">
        <f>_xlfn.XLOOKUP(A10,'[1]Hilton Sysco Stocking List'!$C:$C,'[1]Hilton Sysco Stocking List'!$H:$H)</f>
        <v>CORE-West-CO</v>
      </c>
      <c r="J10" t="str">
        <f t="shared" si="3"/>
        <v>Southwest</v>
      </c>
      <c r="K10" t="str">
        <f>_xlfn.XLOOKUP(A10,[2]Contents!$A:$A,[2]Contents!$H:$H)</f>
        <v>DNV</v>
      </c>
      <c r="L10" t="str">
        <f t="shared" si="0"/>
        <v>Sysco Denver, CO</v>
      </c>
      <c r="M10" t="str">
        <f t="shared" si="1"/>
        <v>Sysco Denver, CO - 000008500017</v>
      </c>
      <c r="S10" t="s">
        <v>964</v>
      </c>
      <c r="T10" t="s">
        <v>1396</v>
      </c>
      <c r="U10" t="s">
        <v>1397</v>
      </c>
      <c r="V10" t="s">
        <v>1398</v>
      </c>
      <c r="W10" t="s">
        <v>1057</v>
      </c>
    </row>
    <row r="11" spans="1:23" x14ac:dyDescent="0.35">
      <c r="A11" t="str">
        <v>000008500018</v>
      </c>
      <c r="B11" t="str" cm="1">
        <f t="array" ref="B11:D11">_xlfn.XLOOKUP(A11,'Purchases by Location'!C:C,'Purchases by Location'!D:F)</f>
        <v>SYS Central California</v>
      </c>
      <c r="C11" t="str">
        <v>Modesto</v>
      </c>
      <c r="D11" t="str">
        <v>CA</v>
      </c>
      <c r="E11" t="str">
        <f t="shared" si="2"/>
        <v>SW_CCA</v>
      </c>
      <c r="F11" t="str" cm="1">
        <f t="array" ref="F11">_xlfn.UNIQUE(_xlfn._xlws.FILTER('Purchases by Location'!T:T,'Purchases by Location'!C:C=Locations!A11))</f>
        <v>038</v>
      </c>
      <c r="G11" t="s">
        <v>463</v>
      </c>
      <c r="H11" t="str">
        <f>_xlfn.XLOOKUP(D11,States!B:B,States!D:D)</f>
        <v>Penny Gueswel</v>
      </c>
      <c r="I11" t="str">
        <f>_xlfn.XLOOKUP(A11,'[1]Hilton Sysco Stocking List'!$C:$C,'[1]Hilton Sysco Stocking List'!$H:$H)</f>
        <v>CORE-West-N.CA</v>
      </c>
      <c r="J11" t="str">
        <f t="shared" si="3"/>
        <v>Southwest</v>
      </c>
      <c r="K11" t="str">
        <f>_xlfn.XLOOKUP(A11,[2]Contents!$A:$A,[2]Contents!$H:$H)</f>
        <v>CCA</v>
      </c>
      <c r="L11" t="str">
        <f t="shared" si="0"/>
        <v>Sysco Central California</v>
      </c>
      <c r="M11" t="str">
        <f t="shared" si="1"/>
        <v>Sysco Central California - 000008500018</v>
      </c>
      <c r="S11">
        <v>0</v>
      </c>
    </row>
    <row r="12" spans="1:23" x14ac:dyDescent="0.35">
      <c r="A12" t="str">
        <v>000008500021</v>
      </c>
      <c r="B12" t="str" cm="1">
        <f t="array" ref="B12:D12">_xlfn.XLOOKUP(A12,'Purchases by Location'!C:C,'Purchases by Location'!D:F)</f>
        <v>SYS Grand Rapids, MI</v>
      </c>
      <c r="C12" t="str">
        <v>Grand Rapids</v>
      </c>
      <c r="D12" t="str">
        <v>MI</v>
      </c>
      <c r="E12" t="str">
        <f t="shared" si="2"/>
        <v>MA_GRP</v>
      </c>
      <c r="F12" t="str" cm="1">
        <f t="array" ref="F12">_xlfn.UNIQUE(_xlfn._xlws.FILTER('Purchases by Location'!T:T,'Purchases by Location'!C:C=Locations!A12))</f>
        <v>070</v>
      </c>
      <c r="G12" t="str" cm="1">
        <f t="array" ref="G12">_xlfn.UNIQUE(_xlfn._xlws.FILTER('Purchases by Location'!U:U,'Purchases by Location'!C:C=Locations!A12))</f>
        <v>Jeff Smith</v>
      </c>
      <c r="H12" t="str">
        <f>_xlfn.XLOOKUP(D12,States!B:B,States!D:D)</f>
        <v>Leslie Reeves</v>
      </c>
      <c r="I12" t="str">
        <f>_xlfn.XLOOKUP(A12,'[1]Hilton Sysco Stocking List'!$C:$C,'[1]Hilton Sysco Stocking List'!$H:$H)</f>
        <v>Affinity-Central-MI</v>
      </c>
      <c r="J12" t="str">
        <f t="shared" si="3"/>
        <v>Mid-Atlantic</v>
      </c>
      <c r="K12" t="str">
        <f>_xlfn.XLOOKUP(A12,[2]Contents!$A:$A,[2]Contents!$H:$H)</f>
        <v>GRP</v>
      </c>
      <c r="L12" t="str">
        <f t="shared" si="0"/>
        <v>Sysco Grand Rapids, MI</v>
      </c>
      <c r="M12" t="str">
        <f t="shared" si="1"/>
        <v>Sysco Grand Rapids, MI - 000008500021</v>
      </c>
    </row>
    <row r="13" spans="1:23" x14ac:dyDescent="0.35">
      <c r="A13" t="str">
        <v>000008500023</v>
      </c>
      <c r="B13" t="str" cm="1">
        <f t="array" ref="B13:D13">_xlfn.XLOOKUP(A13,'Purchases by Location'!C:C,'Purchases by Location'!D:F)</f>
        <v>SYS Houston, TX</v>
      </c>
      <c r="C13" t="str">
        <v>Houston</v>
      </c>
      <c r="D13" t="str">
        <v>TX</v>
      </c>
      <c r="E13" t="str">
        <f t="shared" si="2"/>
        <v>SW_HST</v>
      </c>
      <c r="F13" t="str" cm="1">
        <f t="array" ref="F13">_xlfn.UNIQUE(_xlfn._xlws.FILTER('Purchases by Location'!T:T,'Purchases by Location'!C:C=Locations!A13))</f>
        <v>064</v>
      </c>
      <c r="G13" t="str" cm="1">
        <f t="array" ref="G13">_xlfn.UNIQUE(_xlfn._xlws.FILTER('Purchases by Location'!U:U,'Purchases by Location'!C:C=Locations!A13))</f>
        <v>Brian Ohler</v>
      </c>
      <c r="H13" t="str">
        <f>_xlfn.XLOOKUP(D13,States!B:B,States!D:D)</f>
        <v>Laura Roberts</v>
      </c>
      <c r="I13" t="str">
        <f>_xlfn.XLOOKUP(A13,'[1]Hilton Sysco Stocking List'!$C:$C,'[1]Hilton Sysco Stocking List'!$H:$H)</f>
        <v>Affinity-SW-TX</v>
      </c>
      <c r="J13" t="str">
        <f t="shared" si="3"/>
        <v>Southwest</v>
      </c>
      <c r="K13" t="str">
        <f>_xlfn.XLOOKUP(A13,[2]Contents!$A:$A,[2]Contents!$H:$H)</f>
        <v>HST</v>
      </c>
      <c r="L13" t="str">
        <f t="shared" si="0"/>
        <v>Sysco Houston, TX</v>
      </c>
      <c r="M13" t="str">
        <f t="shared" si="1"/>
        <v>Sysco Houston, TX - 000008500023</v>
      </c>
    </row>
    <row r="14" spans="1:23" x14ac:dyDescent="0.35">
      <c r="A14" t="str">
        <v>000008500025</v>
      </c>
      <c r="B14" t="str" cm="1">
        <f t="array" ref="B14:D14">_xlfn.XLOOKUP(A14,'Purchases by Location'!C:C,'Purchases by Location'!D:F)</f>
        <v>SYS Memphis, TN</v>
      </c>
      <c r="C14" t="str">
        <v>Memphis</v>
      </c>
      <c r="D14" t="str">
        <v>TN</v>
      </c>
      <c r="E14" t="str">
        <f t="shared" si="2"/>
        <v>SE_MEM</v>
      </c>
      <c r="F14" t="str" cm="1">
        <f t="array" ref="F14">_xlfn.UNIQUE(_xlfn._xlws.FILTER('Purchases by Location'!T:T,'Purchases by Location'!C:C=Locations!A14))</f>
        <v>058</v>
      </c>
      <c r="G14" t="str" cm="1">
        <f t="array" ref="G14">_xlfn.UNIQUE(_xlfn._xlws.FILTER('Purchases by Location'!U:U,'Purchases by Location'!C:C=Locations!A14))</f>
        <v>Mike Seibert</v>
      </c>
      <c r="H14" t="str">
        <f>_xlfn.XLOOKUP(D14,States!B:B,States!D:D)</f>
        <v>Leslie Reeves</v>
      </c>
      <c r="I14" t="str">
        <f>_xlfn.XLOOKUP(A14,'[1]Hilton Sysco Stocking List'!$C:$C,'[1]Hilton Sysco Stocking List'!$H:$H)</f>
        <v>Food Sales East-W. TN</v>
      </c>
      <c r="J14" t="str">
        <f t="shared" si="3"/>
        <v>Southeast</v>
      </c>
      <c r="K14" t="str">
        <f>_xlfn.XLOOKUP(A14,[2]Contents!$A:$A,[2]Contents!$H:$H)</f>
        <v>MEM</v>
      </c>
      <c r="L14" t="str">
        <f t="shared" si="0"/>
        <v>Sysco Memphis, TN</v>
      </c>
      <c r="M14" t="str">
        <f t="shared" si="1"/>
        <v>Sysco Memphis, TN - 000008500025</v>
      </c>
      <c r="S14" s="3" t="s">
        <v>1289</v>
      </c>
      <c r="T14" s="3" t="s">
        <v>1285</v>
      </c>
      <c r="U14" s="3" t="s">
        <v>1290</v>
      </c>
      <c r="V14" s="3" t="s">
        <v>1291</v>
      </c>
    </row>
    <row r="15" spans="1:23" x14ac:dyDescent="0.35">
      <c r="A15" t="str">
        <v>000008500026</v>
      </c>
      <c r="B15" t="str" cm="1">
        <f t="array" ref="B15:D15">_xlfn.XLOOKUP(A15,'Purchases by Location'!C:C,'Purchases by Location'!D:F)</f>
        <v>SYS Chicago, IL</v>
      </c>
      <c r="C15" t="str">
        <v>Des Plaines</v>
      </c>
      <c r="D15" t="str">
        <v>IL</v>
      </c>
      <c r="E15" t="str">
        <f t="shared" si="2"/>
        <v>CN_CHI</v>
      </c>
      <c r="F15" t="str" cm="1">
        <f t="array" ref="F15">_xlfn.UNIQUE(_xlfn._xlws.FILTER('Purchases by Location'!T:T,'Purchases by Location'!C:C=Locations!A15))</f>
        <v>046</v>
      </c>
      <c r="G15" t="str" cm="1">
        <f t="array" ref="G15">_xlfn.UNIQUE(_xlfn._xlws.FILTER('Purchases by Location'!U:U,'Purchases by Location'!C:C=Locations!A15))</f>
        <v>Danielle Bohler</v>
      </c>
      <c r="H15" t="str">
        <f>_xlfn.XLOOKUP(D15,States!B:B,States!D:D)</f>
        <v>Leslie Reeves</v>
      </c>
      <c r="I15" t="str">
        <f>_xlfn.XLOOKUP(A15,'[1]Hilton Sysco Stocking List'!$C:$C,'[1]Hilton Sysco Stocking List'!$H:$H)</f>
        <v>Pacific Coast Mktg-IL</v>
      </c>
      <c r="J15" t="str">
        <f t="shared" si="3"/>
        <v>Central</v>
      </c>
      <c r="K15" t="str">
        <f>_xlfn.XLOOKUP(A15,[2]Contents!$A:$A,[2]Contents!$H:$H)</f>
        <v>CHI</v>
      </c>
      <c r="L15" t="str">
        <f t="shared" si="0"/>
        <v>Sysco Chicago, IL</v>
      </c>
      <c r="M15" t="str">
        <f t="shared" si="1"/>
        <v>Sysco Chicago, IL - 000008500026</v>
      </c>
      <c r="S15" s="11" t="s">
        <v>1658</v>
      </c>
      <c r="T15" s="11" t="s">
        <v>1302</v>
      </c>
      <c r="U15" s="11" t="s">
        <v>1662</v>
      </c>
      <c r="V15" s="11" t="s">
        <v>1663</v>
      </c>
    </row>
    <row r="16" spans="1:23" x14ac:dyDescent="0.35">
      <c r="A16" t="str">
        <v>000008500027</v>
      </c>
      <c r="B16" t="str" cm="1">
        <f t="array" ref="B16:D16">_xlfn.XLOOKUP(A16,'Purchases by Location'!C:C,'Purchases by Location'!D:F)</f>
        <v>SYS Baltimore, MD</v>
      </c>
      <c r="C16" t="str">
        <v>Jessup</v>
      </c>
      <c r="D16" t="str">
        <v>MD</v>
      </c>
      <c r="E16" t="str">
        <f t="shared" si="2"/>
        <v>NE_BLT</v>
      </c>
      <c r="F16" t="str" cm="1">
        <f t="array" ref="F16">_xlfn.UNIQUE(_xlfn._xlws.FILTER('Purchases by Location'!T:T,'Purchases by Location'!C:C=Locations!A16))</f>
        <v>063</v>
      </c>
      <c r="G16" t="str" cm="1">
        <f t="array" ref="G16">_xlfn.UNIQUE(_xlfn._xlws.FILTER('Purchases by Location'!U:U,'Purchases by Location'!C:C=Locations!A16))</f>
        <v>Rob Field</v>
      </c>
      <c r="H16" t="str">
        <f>_xlfn.XLOOKUP(D16,States!B:B,States!D:D)</f>
        <v>Todd Holmes</v>
      </c>
      <c r="I16" t="str">
        <f>_xlfn.XLOOKUP(A16,'[1]Hilton Sysco Stocking List'!$C:$C,'[1]Hilton Sysco Stocking List'!$H:$H)</f>
        <v>Affinity-NE-MD</v>
      </c>
      <c r="J16" t="str">
        <f t="shared" si="3"/>
        <v>Northeast</v>
      </c>
      <c r="K16" t="str">
        <f>_xlfn.XLOOKUP(A16,[2]Contents!$A:$A,[2]Contents!$H:$H)</f>
        <v>BLT</v>
      </c>
      <c r="L16" t="str">
        <f t="shared" si="0"/>
        <v>Sysco Baltimore, MD</v>
      </c>
      <c r="M16" t="str">
        <f t="shared" si="1"/>
        <v>Sysco Baltimore, MD - 000008500027</v>
      </c>
      <c r="S16" s="11" t="s">
        <v>1293</v>
      </c>
      <c r="T16" s="11" t="s">
        <v>1294</v>
      </c>
      <c r="U16" s="11" t="s">
        <v>1295</v>
      </c>
      <c r="V16" s="11" t="s">
        <v>1296</v>
      </c>
    </row>
    <row r="17" spans="1:22" x14ac:dyDescent="0.35">
      <c r="A17" t="str">
        <v>000008500030</v>
      </c>
      <c r="B17" t="str" cm="1">
        <f t="array" ref="B17:D17">_xlfn.XLOOKUP(A17,'Purchases by Location'!C:C,'Purchases by Location'!D:F)</f>
        <v>SYS Montana, MT</v>
      </c>
      <c r="C17" t="str">
        <v>Billings</v>
      </c>
      <c r="D17" t="str">
        <v>MT</v>
      </c>
      <c r="E17" t="str">
        <f t="shared" si="2"/>
        <v>SW_MNT</v>
      </c>
      <c r="F17" t="str" cm="1">
        <f t="array" ref="F17">_xlfn.UNIQUE(_xlfn._xlws.FILTER('Purchases by Location'!T:T,'Purchases by Location'!C:C=Locations!A17))</f>
        <v>038</v>
      </c>
      <c r="G17" t="s">
        <v>463</v>
      </c>
      <c r="H17" t="str">
        <f>_xlfn.XLOOKUP(D17,States!B:B,States!D:D)</f>
        <v>Penny Gueswel</v>
      </c>
      <c r="I17" t="str">
        <f>_xlfn.XLOOKUP(A17,'[1]Hilton Sysco Stocking List'!$C:$C,'[1]Hilton Sysco Stocking List'!$H:$H)</f>
        <v>CORE-West-ID, MT, UT, WY</v>
      </c>
      <c r="J17" t="str">
        <f t="shared" si="3"/>
        <v>Southwest</v>
      </c>
      <c r="K17" t="str">
        <f>_xlfn.XLOOKUP(A17,[2]Contents!$A:$A,[2]Contents!$H:$H)</f>
        <v>MNT</v>
      </c>
      <c r="L17" t="str">
        <f t="shared" si="0"/>
        <v>Sysco Montana, MT</v>
      </c>
      <c r="M17" t="str">
        <f t="shared" si="1"/>
        <v>Sysco Montana, MT - 000008500030</v>
      </c>
      <c r="S17" s="11" t="s">
        <v>1297</v>
      </c>
      <c r="T17" s="11" t="s">
        <v>1298</v>
      </c>
      <c r="U17" s="11" t="s">
        <v>1299</v>
      </c>
      <c r="V17" s="11" t="s">
        <v>1300</v>
      </c>
    </row>
    <row r="18" spans="1:22" x14ac:dyDescent="0.35">
      <c r="A18" t="str">
        <v>000008500034</v>
      </c>
      <c r="B18" t="str" cm="1">
        <f t="array" ref="B18:D18">_xlfn.XLOOKUP(A18,'Purchases by Location'!C:C,'Purchases by Location'!D:F)</f>
        <v>SYS Kansas City, KS</v>
      </c>
      <c r="C18" t="str">
        <v>Olathe</v>
      </c>
      <c r="D18" t="str">
        <v>KS</v>
      </c>
      <c r="E18" t="str">
        <f t="shared" si="2"/>
        <v>CN_KSC</v>
      </c>
      <c r="F18" t="str" cm="1">
        <f t="array" ref="F18">_xlfn.UNIQUE(_xlfn._xlws.FILTER('Purchases by Location'!T:T,'Purchases by Location'!C:C=Locations!A18))</f>
        <v>046</v>
      </c>
      <c r="G18" t="str" cm="1">
        <f t="array" ref="G18">_xlfn.UNIQUE(_xlfn._xlws.FILTER('Purchases by Location'!U:U,'Purchases by Location'!C:C=Locations!A18))</f>
        <v>Danielle Bohler</v>
      </c>
      <c r="H18" t="str">
        <f>_xlfn.XLOOKUP(D18,States!B:B,States!D:D)</f>
        <v>Leslie Reeves</v>
      </c>
      <c r="I18" t="str">
        <f>_xlfn.XLOOKUP(A18,'[1]Hilton Sysco Stocking List'!$C:$C,'[1]Hilton Sysco Stocking List'!$H:$H)</f>
        <v>Affinity-MW-MO</v>
      </c>
      <c r="J18" t="str">
        <f t="shared" si="3"/>
        <v>Central</v>
      </c>
      <c r="K18" t="str">
        <f>_xlfn.XLOOKUP(A18,[2]Contents!$A:$A,[2]Contents!$H:$H)</f>
        <v>KSC</v>
      </c>
      <c r="L18" t="str">
        <f t="shared" si="0"/>
        <v>Sysco Kansas City, KS</v>
      </c>
      <c r="M18" t="str">
        <f t="shared" si="1"/>
        <v>Sysco Kansas City, KS - 000008500034</v>
      </c>
      <c r="S18" s="11" t="s">
        <v>1657</v>
      </c>
      <c r="T18" s="11" t="s">
        <v>1302</v>
      </c>
      <c r="U18" s="11" t="s">
        <v>1660</v>
      </c>
      <c r="V18" s="11" t="s">
        <v>1661</v>
      </c>
    </row>
    <row r="19" spans="1:22" x14ac:dyDescent="0.35">
      <c r="A19" t="str">
        <v>000008500035</v>
      </c>
      <c r="B19" t="str" cm="1">
        <f t="array" ref="B19:D19">_xlfn.XLOOKUP(A19,'Purchases by Location'!C:C,'Purchases by Location'!D:F)</f>
        <v>SYS Iowa-Ankeny, IA</v>
      </c>
      <c r="C19" t="str">
        <v>Ankany</v>
      </c>
      <c r="D19" t="str">
        <v>IA</v>
      </c>
      <c r="E19" t="str">
        <f t="shared" si="2"/>
        <v>CN_IAK</v>
      </c>
      <c r="F19" t="str" cm="1">
        <f t="array" ref="F19">_xlfn.UNIQUE(_xlfn._xlws.FILTER('Purchases by Location'!T:T,'Purchases by Location'!C:C=Locations!A19))</f>
        <v>046</v>
      </c>
      <c r="G19" t="str" cm="1">
        <f t="array" ref="G19">_xlfn.UNIQUE(_xlfn._xlws.FILTER('Purchases by Location'!U:U,'Purchases by Location'!C:C=Locations!A19))</f>
        <v>Danielle Bohler</v>
      </c>
      <c r="H19" t="str">
        <f>_xlfn.XLOOKUP(D19,States!B:B,States!D:D)</f>
        <v>Penny Gueswel</v>
      </c>
      <c r="I19" t="str">
        <f>_xlfn.XLOOKUP(A19,'[1]Hilton Sysco Stocking List'!$C:$C,'[1]Hilton Sysco Stocking List'!$H:$H)</f>
        <v>Affinity-MW-IA,NE</v>
      </c>
      <c r="J19" t="str">
        <f t="shared" si="3"/>
        <v>Central</v>
      </c>
      <c r="K19" t="str">
        <f>_xlfn.XLOOKUP(A19,[2]Contents!$A:$A,[2]Contents!$H:$H)</f>
        <v>IAK</v>
      </c>
      <c r="L19" t="str">
        <f t="shared" si="0"/>
        <v>Sysco Iowa-Ankeny, IA</v>
      </c>
      <c r="M19" t="str">
        <f t="shared" si="1"/>
        <v>Sysco Iowa-Ankeny, IA - 000008500035</v>
      </c>
      <c r="S19" s="11" t="s">
        <v>1303</v>
      </c>
      <c r="T19" s="11" t="s">
        <v>1304</v>
      </c>
      <c r="U19" s="11" t="s">
        <v>1305</v>
      </c>
      <c r="V19" s="11" t="s">
        <v>1306</v>
      </c>
    </row>
    <row r="20" spans="1:22" x14ac:dyDescent="0.35">
      <c r="A20" t="str">
        <v>000008500038</v>
      </c>
      <c r="B20" t="str" cm="1">
        <f t="array" ref="B20:D20">_xlfn.XLOOKUP(A20,'Purchases by Location'!C:C,'Purchases by Location'!D:F)</f>
        <v>SYS Atlanta, GA</v>
      </c>
      <c r="C20" t="str">
        <v>Atlanta</v>
      </c>
      <c r="D20" t="str">
        <v>GA</v>
      </c>
      <c r="E20" t="str">
        <f t="shared" si="2"/>
        <v>SE_ATL</v>
      </c>
      <c r="F20" t="str" cm="1">
        <f t="array" ref="F20">_xlfn.UNIQUE(_xlfn._xlws.FILTER('Purchases by Location'!T:T,'Purchases by Location'!C:C=Locations!A20))</f>
        <v>058</v>
      </c>
      <c r="G20" t="str" cm="1">
        <f t="array" ref="G20">_xlfn.UNIQUE(_xlfn._xlws.FILTER('Purchases by Location'!U:U,'Purchases by Location'!C:C=Locations!A20))</f>
        <v>Mike Seibert</v>
      </c>
      <c r="H20" t="str">
        <f>_xlfn.XLOOKUP(D20,States!B:B,States!D:D)</f>
        <v>Todd Holmes</v>
      </c>
      <c r="I20" t="str">
        <f>_xlfn.XLOOKUP(A20,'[1]Hilton Sysco Stocking List'!$C:$C,'[1]Hilton Sysco Stocking List'!$H:$H)</f>
        <v>CORE-SE-GA</v>
      </c>
      <c r="J20" t="str">
        <f t="shared" si="3"/>
        <v>Southeast</v>
      </c>
      <c r="K20" t="str">
        <f>_xlfn.XLOOKUP(A20,[2]Contents!$A:$A,[2]Contents!$H:$H)</f>
        <v>ATL</v>
      </c>
      <c r="L20" t="str">
        <f t="shared" si="0"/>
        <v>Sysco Atlanta, GA</v>
      </c>
      <c r="M20" t="str">
        <f t="shared" si="1"/>
        <v>Sysco Atlanta, GA - 000008500038</v>
      </c>
    </row>
    <row r="21" spans="1:22" x14ac:dyDescent="0.35">
      <c r="A21" t="str">
        <v>000008500039</v>
      </c>
      <c r="B21" t="str" cm="1">
        <f t="array" ref="B21:D21">_xlfn.XLOOKUP(A21,'Purchases by Location'!C:C,'Purchases by Location'!D:F)</f>
        <v>SYS Oklahoma, OK</v>
      </c>
      <c r="C21" t="str">
        <v>Norman</v>
      </c>
      <c r="D21" t="str">
        <v>OK</v>
      </c>
      <c r="E21" t="str">
        <f t="shared" si="2"/>
        <v>SW_OKC</v>
      </c>
      <c r="F21" t="str" cm="1">
        <f t="array" ref="F21">_xlfn.UNIQUE(_xlfn._xlws.FILTER('Purchases by Location'!T:T,'Purchases by Location'!C:C=Locations!A21))</f>
        <v>064</v>
      </c>
      <c r="G21" t="str" cm="1">
        <f t="array" ref="G21">_xlfn.UNIQUE(_xlfn._xlws.FILTER('Purchases by Location'!U:U,'Purchases by Location'!C:C=Locations!A21))</f>
        <v>Brian Ohler</v>
      </c>
      <c r="H21" t="str">
        <f>_xlfn.XLOOKUP(D21,States!B:B,States!D:D)</f>
        <v>Laura Roberts</v>
      </c>
      <c r="I21" t="str">
        <f>_xlfn.XLOOKUP(A21,'[1]Hilton Sysco Stocking List'!$C:$C,'[1]Hilton Sysco Stocking List'!$H:$H)</f>
        <v>Affinity-SW-OK</v>
      </c>
      <c r="J21" t="str">
        <f t="shared" si="3"/>
        <v>Southwest</v>
      </c>
      <c r="K21" t="str">
        <f>_xlfn.XLOOKUP(A21,[2]Contents!$A:$A,[2]Contents!$H:$H)</f>
        <v>OKC</v>
      </c>
      <c r="L21" t="str">
        <f t="shared" si="0"/>
        <v>Sysco Oklahoma, OK</v>
      </c>
      <c r="M21" t="str">
        <f t="shared" si="1"/>
        <v>Sysco Oklahoma, OK - 000008500039</v>
      </c>
    </row>
    <row r="22" spans="1:22" x14ac:dyDescent="0.35">
      <c r="A22" t="str">
        <v>000008500042</v>
      </c>
      <c r="B22" t="str" cm="1">
        <f t="array" ref="B22:D22">_xlfn.XLOOKUP(A22,'Purchases by Location'!C:C,'Purchases by Location'!D:F)</f>
        <v>SYS Indianapolis, IN</v>
      </c>
      <c r="C22" t="str">
        <v>Indianapolis</v>
      </c>
      <c r="D22" t="str">
        <v>IN</v>
      </c>
      <c r="E22" t="str">
        <f t="shared" si="2"/>
        <v>MW_IND</v>
      </c>
      <c r="F22" t="str" cm="1">
        <f t="array" ref="F22">_xlfn.UNIQUE(_xlfn._xlws.FILTER('Purchases by Location'!T:T,'Purchases by Location'!C:C=Locations!A22))</f>
        <v>061</v>
      </c>
      <c r="G22" t="str" cm="1">
        <f t="array" ref="G22">_xlfn.UNIQUE(_xlfn._xlws.FILTER('Purchases by Location'!U:U,'Purchases by Location'!C:C=Locations!A22))</f>
        <v>Jake Overman</v>
      </c>
      <c r="H22" t="str">
        <f>_xlfn.XLOOKUP(D22,States!B:B,States!D:D)</f>
        <v>Leslie Reeves</v>
      </c>
      <c r="I22" t="str">
        <f>_xlfn.XLOOKUP(A22,'[1]Hilton Sysco Stocking List'!$C:$C,'[1]Hilton Sysco Stocking List'!$H:$H)</f>
        <v>Affinity-Central-IN</v>
      </c>
      <c r="J22" t="str">
        <f t="shared" si="3"/>
        <v>Midwest</v>
      </c>
      <c r="K22" t="str">
        <f>_xlfn.XLOOKUP(A22,[2]Contents!$A:$A,[2]Contents!$H:$H)</f>
        <v>IND</v>
      </c>
      <c r="L22" t="str">
        <f t="shared" si="0"/>
        <v>Sysco Indianapolis, IN</v>
      </c>
      <c r="M22" t="str">
        <f t="shared" si="1"/>
        <v>Sysco Indianapolis, IN - 000008500042</v>
      </c>
    </row>
    <row r="23" spans="1:22" x14ac:dyDescent="0.35">
      <c r="A23" t="str">
        <v>000008500044</v>
      </c>
      <c r="B23" t="str" cm="1">
        <f t="array" ref="B23:D23">_xlfn.XLOOKUP(A23,'Purchases by Location'!C:C,'Purchases by Location'!D:F)</f>
        <v>SYS Cincinnati, OH</v>
      </c>
      <c r="C23" t="str">
        <v>Cincinnati</v>
      </c>
      <c r="D23" t="str">
        <v>OH</v>
      </c>
      <c r="E23" t="str">
        <f t="shared" si="2"/>
        <v>MW_CNC</v>
      </c>
      <c r="F23" t="str" cm="1">
        <f t="array" ref="F23">_xlfn.UNIQUE(_xlfn._xlws.FILTER('Purchases by Location'!T:T,'Purchases by Location'!C:C=Locations!A23))</f>
        <v>061</v>
      </c>
      <c r="G23" t="str" cm="1">
        <f t="array" ref="G23">_xlfn.UNIQUE(_xlfn._xlws.FILTER('Purchases by Location'!U:U,'Purchases by Location'!C:C=Locations!A23))</f>
        <v>Jake Overman</v>
      </c>
      <c r="H23" t="str">
        <f>_xlfn.XLOOKUP(D23,States!B:B,States!D:D)</f>
        <v>Leslie Reeves</v>
      </c>
      <c r="I23" t="str">
        <f>_xlfn.XLOOKUP(A23,'[1]Hilton Sysco Stocking List'!$C:$C,'[1]Hilton Sysco Stocking List'!$H:$H)</f>
        <v>Affinity-Central-OH</v>
      </c>
      <c r="J23" t="str">
        <f t="shared" si="3"/>
        <v>Midwest</v>
      </c>
      <c r="K23" t="str">
        <f>_xlfn.XLOOKUP(A23,[2]Contents!$A:$A,[2]Contents!$H:$H)</f>
        <v>CNC</v>
      </c>
      <c r="L23" t="str">
        <f t="shared" si="0"/>
        <v>Sysco Cincinnati, OH</v>
      </c>
      <c r="M23" t="str">
        <f t="shared" si="1"/>
        <v>Sysco Cincinnati, OH - 000008500044</v>
      </c>
    </row>
    <row r="24" spans="1:22" x14ac:dyDescent="0.35">
      <c r="A24" t="str">
        <v>000008500045</v>
      </c>
      <c r="B24" t="str" cm="1">
        <f t="array" ref="B24:D24">_xlfn.XLOOKUP(A24,'Purchases by Location'!C:C,'Purchases by Location'!D:F)</f>
        <v>SYS Jackson, MS</v>
      </c>
      <c r="C24" t="str">
        <v>Jackson</v>
      </c>
      <c r="D24" t="str">
        <v>MS</v>
      </c>
      <c r="E24" t="str">
        <f t="shared" si="2"/>
        <v>SE_JKS</v>
      </c>
      <c r="F24" t="str" cm="1">
        <f t="array" ref="F24">_xlfn.UNIQUE(_xlfn._xlws.FILTER('Purchases by Location'!T:T,'Purchases by Location'!C:C=Locations!A24))</f>
        <v>058</v>
      </c>
      <c r="G24" t="str" cm="1">
        <f t="array" ref="G24">_xlfn.UNIQUE(_xlfn._xlws.FILTER('Purchases by Location'!U:U,'Purchases by Location'!C:C=Locations!A24))</f>
        <v>Mike Seibert</v>
      </c>
      <c r="H24" t="str">
        <f>_xlfn.XLOOKUP(D24,States!B:B,States!D:D)</f>
        <v>Jodi Batten</v>
      </c>
      <c r="I24" t="str">
        <f>_xlfn.XLOOKUP(A24,'[1]Hilton Sysco Stocking List'!$C:$C,'[1]Hilton Sysco Stocking List'!$H:$H)</f>
        <v>Food Sales East-MS</v>
      </c>
      <c r="J24" t="str">
        <f t="shared" si="3"/>
        <v>Southeast</v>
      </c>
      <c r="K24" t="str">
        <f>_xlfn.XLOOKUP(A24,[2]Contents!$A:$A,[2]Contents!$H:$H)</f>
        <v>JKS</v>
      </c>
      <c r="L24" t="str">
        <f t="shared" si="0"/>
        <v>Sysco Jackson, MS</v>
      </c>
      <c r="M24" t="str">
        <f t="shared" si="1"/>
        <v>Sysco Jackson, MS - 000008500045</v>
      </c>
    </row>
    <row r="25" spans="1:22" x14ac:dyDescent="0.35">
      <c r="A25" t="str">
        <v>000008500046</v>
      </c>
      <c r="B25" t="str" cm="1">
        <f t="array" ref="B25:D25">_xlfn.XLOOKUP(A25,'Purchases by Location'!C:C,'Purchases by Location'!D:F)</f>
        <v>SYS Cleveland, OH</v>
      </c>
      <c r="C25" t="str">
        <v>Cleveland</v>
      </c>
      <c r="D25" t="str">
        <v>OH</v>
      </c>
      <c r="E25" t="str">
        <f t="shared" si="2"/>
        <v>MW_CLV</v>
      </c>
      <c r="F25" t="str" cm="1">
        <f t="array" ref="F25">_xlfn.UNIQUE(_xlfn._xlws.FILTER('Purchases by Location'!T:T,'Purchases by Location'!C:C=Locations!A25))</f>
        <v>061</v>
      </c>
      <c r="G25" t="str" cm="1">
        <f t="array" ref="G25">_xlfn.UNIQUE(_xlfn._xlws.FILTER('Purchases by Location'!U:U,'Purchases by Location'!C:C=Locations!A25))</f>
        <v>Jake Overman</v>
      </c>
      <c r="H25" t="str">
        <f>_xlfn.XLOOKUP(D25,States!B:B,States!D:D)</f>
        <v>Leslie Reeves</v>
      </c>
      <c r="I25" t="str">
        <f>_xlfn.XLOOKUP(A25,'[1]Hilton Sysco Stocking List'!$C:$C,'[1]Hilton Sysco Stocking List'!$H:$H)</f>
        <v>Affinity-Central-OH</v>
      </c>
      <c r="J25" t="str">
        <f t="shared" si="3"/>
        <v>Midwest</v>
      </c>
      <c r="K25" t="str">
        <f>_xlfn.XLOOKUP(A25,[2]Contents!$A:$A,[2]Contents!$H:$H)</f>
        <v>CLV</v>
      </c>
      <c r="L25" t="str">
        <f t="shared" si="0"/>
        <v>Sysco Cleveland, OH</v>
      </c>
      <c r="M25" t="str">
        <f t="shared" si="1"/>
        <v>Sysco Cleveland, OH - 000008500046</v>
      </c>
    </row>
    <row r="26" spans="1:22" x14ac:dyDescent="0.35">
      <c r="A26" t="str">
        <v>000008500047</v>
      </c>
      <c r="B26" t="str" cm="1">
        <f t="array" ref="B26:D26">_xlfn.XLOOKUP(A26,'Purchases by Location'!C:C,'Purchases by Location'!D:F)</f>
        <v>SYS Pittsburgh, PA</v>
      </c>
      <c r="C26" t="str">
        <v>Harmony</v>
      </c>
      <c r="D26" t="str">
        <v>PA</v>
      </c>
      <c r="E26" t="str">
        <f t="shared" si="2"/>
        <v>MA_PTS</v>
      </c>
      <c r="F26" t="str" cm="1">
        <f t="array" ref="F26">_xlfn.UNIQUE(_xlfn._xlws.FILTER('Purchases by Location'!T:T,'Purchases by Location'!C:C=Locations!A26))</f>
        <v>070</v>
      </c>
      <c r="G26" t="str" cm="1">
        <f t="array" ref="G26">_xlfn.UNIQUE(_xlfn._xlws.FILTER('Purchases by Location'!U:U,'Purchases by Location'!C:C=Locations!A26))</f>
        <v>Jeff Smith</v>
      </c>
      <c r="H26" t="str">
        <f>_xlfn.XLOOKUP(D26,States!B:B,States!D:D)</f>
        <v>Todd Holmes</v>
      </c>
      <c r="I26" t="str">
        <f>_xlfn.XLOOKUP(A26,'[1]Hilton Sysco Stocking List'!$C:$C,'[1]Hilton Sysco Stocking List'!$H:$H)</f>
        <v>EFD Associates-W.PA</v>
      </c>
      <c r="J26" t="str">
        <f t="shared" si="3"/>
        <v>Mid-Atlantic</v>
      </c>
      <c r="K26" t="str">
        <f>_xlfn.XLOOKUP(A26,[2]Contents!$A:$A,[2]Contents!$H:$H)</f>
        <v>PTS</v>
      </c>
      <c r="L26" t="str">
        <f t="shared" si="0"/>
        <v>Sysco Pittsburgh, PA</v>
      </c>
      <c r="M26" t="str">
        <f t="shared" si="1"/>
        <v>Sysco Pittsburgh, PA - 000008500047</v>
      </c>
    </row>
    <row r="27" spans="1:22" x14ac:dyDescent="0.35">
      <c r="A27" t="str">
        <v>000008500048</v>
      </c>
      <c r="B27" t="str" cm="1">
        <f t="array" ref="B27:D27">_xlfn.XLOOKUP(A27,'Purchases by Location'!C:C,'Purchases by Location'!D:F)</f>
        <v>SYS Jacksonville, FL</v>
      </c>
      <c r="C27" t="str">
        <v>Jacksonville</v>
      </c>
      <c r="D27" t="str">
        <v>FL</v>
      </c>
      <c r="E27" t="str">
        <f t="shared" si="2"/>
        <v>SE_JKV</v>
      </c>
      <c r="F27" t="str" cm="1">
        <f t="array" ref="F27">_xlfn.UNIQUE(_xlfn._xlws.FILTER('Purchases by Location'!T:T,'Purchases by Location'!C:C=Locations!A27))</f>
        <v>008</v>
      </c>
      <c r="G27" t="str" cm="1">
        <f t="array" ref="G27">_xlfn.UNIQUE(_xlfn._xlws.FILTER('Purchases by Location'!U:U,'Purchases by Location'!C:C=Locations!A27))</f>
        <v>Kelsi Hernly</v>
      </c>
      <c r="H27" t="str">
        <f>_xlfn.XLOOKUP(D27,States!B:B,States!D:D)</f>
        <v>Jodi Batten</v>
      </c>
      <c r="I27" t="str">
        <f>_xlfn.XLOOKUP(A27,'[1]Hilton Sysco Stocking List'!$C:$C,'[1]Hilton Sysco Stocking List'!$H:$H)</f>
        <v>Affinity-SE-FL</v>
      </c>
      <c r="J27" t="str">
        <f t="shared" si="3"/>
        <v>Southeast</v>
      </c>
      <c r="K27" t="str">
        <f>_xlfn.XLOOKUP(A27,[2]Contents!$A:$A,[2]Contents!$H:$H)</f>
        <v>JKV</v>
      </c>
      <c r="L27" t="str">
        <f t="shared" si="0"/>
        <v>Sysco Jacksonville, FL</v>
      </c>
      <c r="M27" t="str">
        <f t="shared" si="1"/>
        <v>Sysco Jacksonville, FL - 000008500048</v>
      </c>
    </row>
    <row r="28" spans="1:22" x14ac:dyDescent="0.35">
      <c r="A28" t="str">
        <v>000008500054</v>
      </c>
      <c r="B28" t="str" cm="1">
        <f t="array" ref="B28:D28">_xlfn.XLOOKUP(A28,'Purchases by Location'!C:C,'Purchases by Location'!D:F)</f>
        <v>SYS Lincoln, NE</v>
      </c>
      <c r="C28" t="str">
        <v>Lincoln</v>
      </c>
      <c r="D28" t="str">
        <v>NE</v>
      </c>
      <c r="E28" t="str">
        <f t="shared" si="2"/>
        <v>CN_LNC</v>
      </c>
      <c r="F28" t="str" cm="1">
        <f t="array" ref="F28">_xlfn.UNIQUE(_xlfn._xlws.FILTER('Purchases by Location'!T:T,'Purchases by Location'!C:C=Locations!A28))</f>
        <v>046</v>
      </c>
      <c r="G28" t="str" cm="1">
        <f t="array" ref="G28">_xlfn.UNIQUE(_xlfn._xlws.FILTER('Purchases by Location'!U:U,'Purchases by Location'!C:C=Locations!A28))</f>
        <v>Danielle Bohler</v>
      </c>
      <c r="H28" t="str">
        <f>_xlfn.XLOOKUP(D28,States!B:B,States!D:D)</f>
        <v>Penny Gueswel</v>
      </c>
      <c r="I28" t="str">
        <f>_xlfn.XLOOKUP(A28,'[1]Hilton Sysco Stocking List'!$C:$C,'[1]Hilton Sysco Stocking List'!$H:$H)</f>
        <v>Affinity-MW-IA,NE</v>
      </c>
      <c r="J28" t="str">
        <f t="shared" si="3"/>
        <v>Central</v>
      </c>
      <c r="K28" t="str">
        <f>_xlfn.XLOOKUP(A28,[2]Contents!$A:$A,[2]Contents!$H:$H)</f>
        <v>LNC</v>
      </c>
      <c r="L28" t="str">
        <f t="shared" si="0"/>
        <v>Sysco Lincoln, NE</v>
      </c>
      <c r="M28" t="str">
        <f t="shared" si="1"/>
        <v>Sysco Lincoln, NE - 000008500054</v>
      </c>
    </row>
    <row r="29" spans="1:22" x14ac:dyDescent="0.35">
      <c r="A29" t="str">
        <v>000008500056</v>
      </c>
      <c r="B29" t="str" cm="1">
        <f t="array" ref="B29:D29">_xlfn.XLOOKUP(A29,'Purchases by Location'!C:C,'Purchases by Location'!D:F)</f>
        <v>SYS Central PA</v>
      </c>
      <c r="C29" t="str">
        <v>Harrisburg</v>
      </c>
      <c r="D29" t="str">
        <v>PA</v>
      </c>
      <c r="E29" t="str">
        <f t="shared" si="2"/>
        <v>MA_CPA</v>
      </c>
      <c r="F29" t="str" cm="1">
        <f t="array" ref="F29">_xlfn.UNIQUE(_xlfn._xlws.FILTER('Purchases by Location'!T:T,'Purchases by Location'!C:C=Locations!A29))</f>
        <v>070</v>
      </c>
      <c r="G29" t="str" cm="1">
        <f t="array" ref="G29">_xlfn.UNIQUE(_xlfn._xlws.FILTER('Purchases by Location'!U:U,'Purchases by Location'!C:C=Locations!A29))</f>
        <v>Jeff Smith</v>
      </c>
      <c r="H29" t="str">
        <f>_xlfn.XLOOKUP(D29,States!B:B,States!D:D)</f>
        <v>Todd Holmes</v>
      </c>
      <c r="I29" t="str">
        <f>_xlfn.XLOOKUP(A29,'[1]Hilton Sysco Stocking List'!$C:$C,'[1]Hilton Sysco Stocking List'!$H:$H)</f>
        <v>Affinity-NE-E.PA</v>
      </c>
      <c r="J29" t="str">
        <f t="shared" si="3"/>
        <v>Mid-Atlantic</v>
      </c>
      <c r="K29" t="str">
        <f>_xlfn.XLOOKUP(A29,[2]Contents!$A:$A,[2]Contents!$H:$H)</f>
        <v>CPA</v>
      </c>
      <c r="L29" t="str">
        <f t="shared" si="0"/>
        <v>Sysco Central PA</v>
      </c>
      <c r="M29" t="str">
        <f t="shared" si="1"/>
        <v>Sysco Central PA - 000008500056</v>
      </c>
    </row>
    <row r="30" spans="1:22" x14ac:dyDescent="0.35">
      <c r="A30" t="str">
        <v>000008500060</v>
      </c>
      <c r="B30" t="str" cm="1">
        <f t="array" ref="B30:D30">_xlfn.XLOOKUP(A30,'Purchases by Location'!C:C,'Purchases by Location'!D:F)</f>
        <v>SYS New Orleans, LA</v>
      </c>
      <c r="C30" t="str">
        <v>Harahan</v>
      </c>
      <c r="D30" t="str">
        <v>LA</v>
      </c>
      <c r="E30" t="str">
        <f t="shared" si="2"/>
        <v>SE_NLA</v>
      </c>
      <c r="F30" t="str" cm="1">
        <f t="array" ref="F30">_xlfn.UNIQUE(_xlfn._xlws.FILTER('Purchases by Location'!T:T,'Purchases by Location'!C:C=Locations!A30))</f>
        <v>058</v>
      </c>
      <c r="G30" t="str" cm="1">
        <f t="array" ref="G30">_xlfn.UNIQUE(_xlfn._xlws.FILTER('Purchases by Location'!U:U,'Purchases by Location'!C:C=Locations!A30))</f>
        <v>Mike Seibert</v>
      </c>
      <c r="H30" t="str">
        <f>_xlfn.XLOOKUP(D30,States!B:B,States!D:D)</f>
        <v>Jodi Batten</v>
      </c>
      <c r="I30" t="str">
        <f>_xlfn.XLOOKUP(A30,'[1]Hilton Sysco Stocking List'!$C:$C,'[1]Hilton Sysco Stocking List'!$H:$H)</f>
        <v>Eiserloh Company-LA</v>
      </c>
      <c r="J30" t="str">
        <f t="shared" si="3"/>
        <v>Southeast</v>
      </c>
      <c r="K30" t="str">
        <f>_xlfn.XLOOKUP(A30,[2]Contents!$A:$A,[2]Contents!$H:$H)</f>
        <v>NLA</v>
      </c>
      <c r="L30" t="str">
        <f t="shared" si="0"/>
        <v>Sysco New Orleans, LA</v>
      </c>
      <c r="M30" t="str">
        <f t="shared" si="1"/>
        <v>Sysco New Orleans, LA - 000008500060</v>
      </c>
    </row>
    <row r="31" spans="1:22" x14ac:dyDescent="0.35">
      <c r="A31" t="str">
        <v>000008500061</v>
      </c>
      <c r="B31" t="str" cm="1">
        <f t="array" ref="B31:D31">_xlfn.XLOOKUP(A31,'Purchases by Location'!C:C,'Purchases by Location'!D:F)</f>
        <v>SYS Idaho-Boise, ID</v>
      </c>
      <c r="C31" t="str">
        <v>Boise</v>
      </c>
      <c r="D31" t="str">
        <v>ID</v>
      </c>
      <c r="E31" t="str">
        <f t="shared" si="2"/>
        <v>SW_BID</v>
      </c>
      <c r="F31" t="str" cm="1">
        <f t="array" ref="F31">_xlfn.UNIQUE(_xlfn._xlws.FILTER('Purchases by Location'!T:T,'Purchases by Location'!C:C=Locations!A31))</f>
        <v>038</v>
      </c>
      <c r="G31" t="s">
        <v>463</v>
      </c>
      <c r="H31" t="str">
        <f>_xlfn.XLOOKUP(D31,States!B:B,States!D:D)</f>
        <v>Penny Gueswel</v>
      </c>
      <c r="I31" t="str">
        <f>_xlfn.XLOOKUP(A31,'[1]Hilton Sysco Stocking List'!$C:$C,'[1]Hilton Sysco Stocking List'!$H:$H)</f>
        <v>CORE-West-ID, MT, UT, WY</v>
      </c>
      <c r="J31" t="str">
        <f t="shared" si="3"/>
        <v>Southwest</v>
      </c>
      <c r="K31" t="str">
        <f>_xlfn.XLOOKUP(A31,[2]Contents!$A:$A,[2]Contents!$H:$H)</f>
        <v>BID</v>
      </c>
      <c r="L31" t="str">
        <f t="shared" si="0"/>
        <v>Sysco Idaho-Boise, ID</v>
      </c>
      <c r="M31" t="str">
        <f t="shared" si="1"/>
        <v>Sysco Idaho-Boise, ID - 000008500061</v>
      </c>
    </row>
    <row r="32" spans="1:22" x14ac:dyDescent="0.35">
      <c r="A32" t="str">
        <v>000008500062</v>
      </c>
      <c r="B32" t="str" cm="1">
        <f t="array" ref="B32:D32">_xlfn.XLOOKUP(A32,'Purchases by Location'!C:C,'Purchases by Location'!D:F)</f>
        <v>SYS Los Angeles, CA</v>
      </c>
      <c r="C32" t="str">
        <v>Walnut</v>
      </c>
      <c r="D32" t="str">
        <v>CA</v>
      </c>
      <c r="E32" t="str">
        <f t="shared" si="2"/>
        <v>SW_LAC</v>
      </c>
      <c r="F32" t="str" cm="1">
        <f t="array" ref="F32">_xlfn.UNIQUE(_xlfn._xlws.FILTER('Purchases by Location'!T:T,'Purchases by Location'!C:C=Locations!A32))</f>
        <v>038</v>
      </c>
      <c r="G32" t="s">
        <v>463</v>
      </c>
      <c r="H32" t="str">
        <f>_xlfn.XLOOKUP(D32,States!B:B,States!D:D)</f>
        <v>Penny Gueswel</v>
      </c>
      <c r="I32" t="str">
        <f>_xlfn.XLOOKUP(A32,'[1]Hilton Sysco Stocking List'!$C:$C,'[1]Hilton Sysco Stocking List'!$H:$H)</f>
        <v>CORE-West-S.CA</v>
      </c>
      <c r="J32" t="str">
        <f t="shared" si="3"/>
        <v>Southwest</v>
      </c>
      <c r="K32" t="str">
        <f>_xlfn.XLOOKUP(A32,[2]Contents!$A:$A,[2]Contents!$H:$H)</f>
        <v>LAC</v>
      </c>
      <c r="L32" t="str">
        <f t="shared" si="0"/>
        <v>Sysco Los Angeles, CA</v>
      </c>
      <c r="M32" t="str">
        <f t="shared" si="1"/>
        <v>Sysco Los Angeles, CA - 000008500062</v>
      </c>
    </row>
    <row r="33" spans="1:13" x14ac:dyDescent="0.35">
      <c r="A33" t="str">
        <v>000008500063</v>
      </c>
      <c r="B33" t="str" cm="1">
        <f t="array" ref="B33:D33">_xlfn.XLOOKUP(A33,'Purchases by Location'!C:C,'Purchases by Location'!D:F)</f>
        <v>SYS Intermountain, UT</v>
      </c>
      <c r="C33" t="str">
        <v>West Jordan</v>
      </c>
      <c r="D33" t="str">
        <v>UT</v>
      </c>
      <c r="E33" t="str">
        <f t="shared" si="2"/>
        <v>SW_ITM</v>
      </c>
      <c r="F33" t="str" cm="1">
        <f t="array" ref="F33">_xlfn.UNIQUE(_xlfn._xlws.FILTER('Purchases by Location'!T:T,'Purchases by Location'!C:C=Locations!A33))</f>
        <v>038</v>
      </c>
      <c r="G33" t="s">
        <v>463</v>
      </c>
      <c r="H33" t="str">
        <f>_xlfn.XLOOKUP(D33,States!B:B,States!D:D)</f>
        <v>Penny Gueswel</v>
      </c>
      <c r="I33" t="str">
        <f>_xlfn.XLOOKUP(A33,'[1]Hilton Sysco Stocking List'!$C:$C,'[1]Hilton Sysco Stocking List'!$H:$H)</f>
        <v>CORE-West-ID, MT, UT, WY</v>
      </c>
      <c r="J33" t="str">
        <f t="shared" si="3"/>
        <v>Southwest</v>
      </c>
      <c r="K33" t="str">
        <f>_xlfn.XLOOKUP(A33,[2]Contents!$A:$A,[2]Contents!$H:$H)</f>
        <v>ITM</v>
      </c>
      <c r="L33" t="str">
        <f t="shared" si="0"/>
        <v>Sysco Intermountain, UT</v>
      </c>
      <c r="M33" t="str">
        <f t="shared" si="1"/>
        <v>Sysco Intermountain, UT - 000008500063</v>
      </c>
    </row>
    <row r="34" spans="1:13" x14ac:dyDescent="0.35">
      <c r="A34" t="str">
        <v>000008500064</v>
      </c>
      <c r="B34" t="str" cm="1">
        <f t="array" ref="B34:D34">_xlfn.XLOOKUP(A34,'Purchases by Location'!C:C,'Purchases by Location'!D:F)</f>
        <v>SYS Central TX</v>
      </c>
      <c r="C34" t="str">
        <v>NEW BRAUNFELS</v>
      </c>
      <c r="D34" t="str">
        <v>TX</v>
      </c>
      <c r="E34" t="str">
        <f t="shared" si="2"/>
        <v>SW_CTX</v>
      </c>
      <c r="F34" t="str" cm="1">
        <f t="array" ref="F34">_xlfn.UNIQUE(_xlfn._xlws.FILTER('Purchases by Location'!T:T,'Purchases by Location'!C:C=Locations!A34))</f>
        <v>064</v>
      </c>
      <c r="G34" t="str" cm="1">
        <f t="array" ref="G34">_xlfn.UNIQUE(_xlfn._xlws.FILTER('Purchases by Location'!U:U,'Purchases by Location'!C:C=Locations!A34))</f>
        <v>Brian Ohler</v>
      </c>
      <c r="H34" t="str">
        <f>_xlfn.XLOOKUP(D34,States!B:B,States!D:D)</f>
        <v>Laura Roberts</v>
      </c>
      <c r="I34" t="str">
        <f>_xlfn.XLOOKUP(A34,'[1]Hilton Sysco Stocking List'!$C:$C,'[1]Hilton Sysco Stocking List'!$H:$H)</f>
        <v>Affinity-SW-TX</v>
      </c>
      <c r="J34" t="str">
        <f t="shared" si="3"/>
        <v>Southwest</v>
      </c>
      <c r="K34" t="str">
        <f>_xlfn.XLOOKUP(A34,[2]Contents!$A:$A,[2]Contents!$H:$H)</f>
        <v>CTX</v>
      </c>
      <c r="L34" t="str">
        <f t="shared" si="0"/>
        <v>Sysco Central TX</v>
      </c>
      <c r="M34" t="str">
        <f t="shared" ref="M34:M76" si="4">L34&amp;" - "&amp;A34</f>
        <v>Sysco Central TX - 000008500064</v>
      </c>
    </row>
    <row r="35" spans="1:13" x14ac:dyDescent="0.35">
      <c r="A35" t="str">
        <v>000008500065</v>
      </c>
      <c r="B35" t="str" cm="1">
        <f t="array" ref="B35:D35">_xlfn.XLOOKUP(A35,'Purchases by Location'!C:C,'Purchases by Location'!D:F)</f>
        <v>SYS San Francisco, CA</v>
      </c>
      <c r="C35" t="str">
        <v>Fremont</v>
      </c>
      <c r="D35" t="str">
        <v>CA</v>
      </c>
      <c r="E35" t="str">
        <f t="shared" si="2"/>
        <v>SW_SFA</v>
      </c>
      <c r="F35" t="str" cm="1">
        <f t="array" ref="F35">_xlfn.UNIQUE(_xlfn._xlws.FILTER('Purchases by Location'!T:T,'Purchases by Location'!C:C=Locations!A35))</f>
        <v>038</v>
      </c>
      <c r="G35" t="s">
        <v>463</v>
      </c>
      <c r="H35" t="str">
        <f>_xlfn.XLOOKUP(D35,States!B:B,States!D:D)</f>
        <v>Penny Gueswel</v>
      </c>
      <c r="I35" t="str">
        <f>_xlfn.XLOOKUP(A35,'[1]Hilton Sysco Stocking List'!$C:$C,'[1]Hilton Sysco Stocking List'!$H:$H)</f>
        <v>CORE-West-N.CA</v>
      </c>
      <c r="J35" t="str">
        <f t="shared" si="3"/>
        <v>Southwest</v>
      </c>
      <c r="K35" t="str">
        <f>_xlfn.XLOOKUP(A35,[2]Contents!$A:$A,[2]Contents!$H:$H)</f>
        <v>SFA</v>
      </c>
      <c r="L35" t="str">
        <f t="shared" si="0"/>
        <v>Sysco San Francisco, CA</v>
      </c>
      <c r="M35" t="str">
        <f t="shared" si="4"/>
        <v>Sysco San Francisco, CA - 000008500065</v>
      </c>
    </row>
    <row r="36" spans="1:13" x14ac:dyDescent="0.35">
      <c r="A36" t="str">
        <v>000008500066</v>
      </c>
      <c r="B36" t="str" cm="1">
        <f t="array" ref="B36:D36">_xlfn.XLOOKUP(A36,'Purchases by Location'!C:C,'Purchases by Location'!D:F)</f>
        <v>SYS St. Louis, MO</v>
      </c>
      <c r="C36" t="str">
        <v>St. Charles</v>
      </c>
      <c r="D36" t="str">
        <v>MO</v>
      </c>
      <c r="E36" t="str">
        <f t="shared" si="2"/>
        <v>CN_STL</v>
      </c>
      <c r="F36" t="str" cm="1">
        <f t="array" ref="F36">_xlfn.UNIQUE(_xlfn._xlws.FILTER('Purchases by Location'!T:T,'Purchases by Location'!C:C=Locations!A36))</f>
        <v>046</v>
      </c>
      <c r="G36" t="str" cm="1">
        <f t="array" ref="G36">_xlfn.UNIQUE(_xlfn._xlws.FILTER('Purchases by Location'!U:U,'Purchases by Location'!C:C=Locations!A36))</f>
        <v>Danielle Bohler</v>
      </c>
      <c r="H36" t="str">
        <f>_xlfn.XLOOKUP(D36,States!B:B,States!D:D)</f>
        <v>Leslie Reeves</v>
      </c>
      <c r="I36" t="str">
        <f>_xlfn.XLOOKUP(A36,'[1]Hilton Sysco Stocking List'!$C:$C,'[1]Hilton Sysco Stocking List'!$H:$H)</f>
        <v>Affinity-MW-MO</v>
      </c>
      <c r="J36" t="str">
        <f t="shared" si="3"/>
        <v>Central</v>
      </c>
      <c r="K36" t="str">
        <f>_xlfn.XLOOKUP(A36,[2]Contents!$A:$A,[2]Contents!$H:$H)</f>
        <v>STL</v>
      </c>
      <c r="L36" t="str">
        <f t="shared" si="0"/>
        <v>Sysco St. Louis, MO</v>
      </c>
      <c r="M36" t="str">
        <f t="shared" si="4"/>
        <v>Sysco St. Louis, MO - 000008500066</v>
      </c>
    </row>
    <row r="37" spans="1:13" x14ac:dyDescent="0.35">
      <c r="A37" t="str">
        <v>000008500069</v>
      </c>
      <c r="B37" t="str" cm="1">
        <f t="array" ref="B37:D37">_xlfn.XLOOKUP(A37,'Purchases by Location'!C:C,'Purchases by Location'!D:F)</f>
        <v>SYS New Mexico</v>
      </c>
      <c r="C37" t="str">
        <v>Albuquerque</v>
      </c>
      <c r="D37" t="str">
        <v>NM</v>
      </c>
      <c r="E37" t="str">
        <f t="shared" si="2"/>
        <v>SW_NMX</v>
      </c>
      <c r="F37" t="str" cm="1">
        <f t="array" ref="F37">_xlfn.UNIQUE(_xlfn._xlws.FILTER('Purchases by Location'!T:T,'Purchases by Location'!C:C=Locations!A37))</f>
        <v>064</v>
      </c>
      <c r="G37" t="str" cm="1">
        <f t="array" ref="G37">_xlfn.UNIQUE(_xlfn._xlws.FILTER('Purchases by Location'!U:U,'Purchases by Location'!C:C=Locations!A37))</f>
        <v>Brian Ohler</v>
      </c>
      <c r="H37" t="str">
        <f>_xlfn.XLOOKUP(D37,States!B:B,States!D:D)</f>
        <v>Laura Roberts</v>
      </c>
      <c r="I37" t="str">
        <f>_xlfn.XLOOKUP(A37,'[1]Hilton Sysco Stocking List'!$C:$C,'[1]Hilton Sysco Stocking List'!$H:$H)</f>
        <v>Affinity-SW-NM</v>
      </c>
      <c r="J37" t="str">
        <f t="shared" si="3"/>
        <v>Southwest</v>
      </c>
      <c r="K37" t="str">
        <f>_xlfn.XLOOKUP(A37,[2]Contents!$A:$A,[2]Contents!$H:$H)</f>
        <v>NMX</v>
      </c>
      <c r="L37" t="str">
        <f t="shared" si="0"/>
        <v>Sysco New Mexico</v>
      </c>
      <c r="M37" t="str">
        <f t="shared" si="4"/>
        <v>Sysco New Mexico - 000008500069</v>
      </c>
    </row>
    <row r="38" spans="1:13" x14ac:dyDescent="0.35">
      <c r="A38" t="str">
        <v>000008500071</v>
      </c>
      <c r="B38" t="str" cm="1">
        <f t="array" ref="B38:D38">_xlfn.XLOOKUP(A38,'Purchases by Location'!C:C,'Purchases by Location'!D:F)</f>
        <v>SYS Virginia, VA</v>
      </c>
      <c r="C38" t="str">
        <v>Harrisonburg</v>
      </c>
      <c r="D38" t="str">
        <v>VA</v>
      </c>
      <c r="E38" t="str">
        <f t="shared" si="2"/>
        <v>MA_VGA</v>
      </c>
      <c r="F38" t="str" cm="1">
        <f t="array" ref="F38">_xlfn.UNIQUE(_xlfn._xlws.FILTER('Purchases by Location'!T:T,'Purchases by Location'!C:C=Locations!A38))</f>
        <v>070</v>
      </c>
      <c r="G38" t="str" cm="1">
        <f t="array" ref="G38">_xlfn.UNIQUE(_xlfn._xlws.FILTER('Purchases by Location'!U:U,'Purchases by Location'!C:C=Locations!A38))</f>
        <v>Jeff Smith</v>
      </c>
      <c r="H38" t="str">
        <f>_xlfn.XLOOKUP(D38,States!B:B,States!D:D)</f>
        <v>Todd Holmes</v>
      </c>
      <c r="I38" t="str">
        <f>_xlfn.XLOOKUP(A38,'[1]Hilton Sysco Stocking List'!$C:$C,'[1]Hilton Sysco Stocking List'!$H:$H)</f>
        <v>Affinity-NE-VA</v>
      </c>
      <c r="J38" t="str">
        <f t="shared" si="3"/>
        <v>Mid-Atlantic</v>
      </c>
      <c r="K38" t="str">
        <f>_xlfn.XLOOKUP(A38,[2]Contents!$A:$A,[2]Contents!$H:$H)</f>
        <v>VGA</v>
      </c>
      <c r="L38" t="str">
        <f t="shared" si="0"/>
        <v>Sysco Virginia, VA</v>
      </c>
      <c r="M38" t="str">
        <f t="shared" si="4"/>
        <v>Sysco Virginia, VA - 000008500071</v>
      </c>
    </row>
    <row r="39" spans="1:13" x14ac:dyDescent="0.35">
      <c r="A39" t="str">
        <v>000008500072</v>
      </c>
      <c r="B39" t="str" cm="1">
        <f t="array" ref="B39:D39">_xlfn.XLOOKUP(A39,'Purchases by Location'!C:C,'Purchases by Location'!D:F)</f>
        <v>SYS Central Florida</v>
      </c>
      <c r="C39" t="str">
        <v>Ocoee</v>
      </c>
      <c r="D39" t="str">
        <v>FL</v>
      </c>
      <c r="E39" t="str">
        <f t="shared" si="2"/>
        <v>SE_CFL</v>
      </c>
      <c r="F39" t="str" cm="1">
        <f t="array" ref="F39">_xlfn.UNIQUE(_xlfn._xlws.FILTER('Purchases by Location'!T:T,'Purchases by Location'!C:C=Locations!A39))</f>
        <v>008</v>
      </c>
      <c r="G39" t="str" cm="1">
        <f t="array" ref="G39">_xlfn.UNIQUE(_xlfn._xlws.FILTER('Purchases by Location'!U:U,'Purchases by Location'!C:C=Locations!A39))</f>
        <v>Kelsi Hernly</v>
      </c>
      <c r="H39" t="str">
        <f>_xlfn.XLOOKUP(D39,States!B:B,States!D:D)</f>
        <v>Jodi Batten</v>
      </c>
      <c r="I39" t="str">
        <f>_xlfn.XLOOKUP(A39,'[1]Hilton Sysco Stocking List'!$C:$C,'[1]Hilton Sysco Stocking List'!$H:$H)</f>
        <v>Affinity-SE-FL</v>
      </c>
      <c r="J39" t="str">
        <f t="shared" si="3"/>
        <v>Southeast</v>
      </c>
      <c r="K39" t="str">
        <f>_xlfn.XLOOKUP(A39,[2]Contents!$A:$A,[2]Contents!$H:$H)</f>
        <v>CFL</v>
      </c>
      <c r="L39" t="str">
        <f t="shared" si="0"/>
        <v>Sysco Central Florida</v>
      </c>
      <c r="M39" t="str">
        <f t="shared" si="4"/>
        <v>Sysco Central Florida - 000008500072</v>
      </c>
    </row>
    <row r="40" spans="1:13" x14ac:dyDescent="0.35">
      <c r="A40" t="str">
        <v>000008500074</v>
      </c>
      <c r="B40" t="str" cm="1">
        <f t="array" ref="B40:D40">_xlfn.XLOOKUP(A40,'Purchases by Location'!C:C,'Purchases by Location'!D:F)</f>
        <v>SYS Philadelphia, PA</v>
      </c>
      <c r="C40" t="str">
        <v>Philadelphia</v>
      </c>
      <c r="D40" t="str">
        <v>PA</v>
      </c>
      <c r="E40" t="str">
        <f t="shared" si="2"/>
        <v>MA_PHA</v>
      </c>
      <c r="F40" t="str" cm="1">
        <f t="array" ref="F40">_xlfn.UNIQUE(_xlfn._xlws.FILTER('Purchases by Location'!T:T,'Purchases by Location'!C:C=Locations!A40))</f>
        <v>070</v>
      </c>
      <c r="G40" t="str" cm="1">
        <f t="array" ref="G40">_xlfn.UNIQUE(_xlfn._xlws.FILTER('Purchases by Location'!U:U,'Purchases by Location'!C:C=Locations!A40))</f>
        <v>Jeff Smith</v>
      </c>
      <c r="H40" t="str">
        <f>_xlfn.XLOOKUP(D40,States!B:B,States!D:D)</f>
        <v>Todd Holmes</v>
      </c>
      <c r="I40" t="str">
        <f>_xlfn.XLOOKUP(A40,'[1]Hilton Sysco Stocking List'!$C:$C,'[1]Hilton Sysco Stocking List'!$H:$H)</f>
        <v>Affinity-NE-E.PA</v>
      </c>
      <c r="J40" t="str">
        <f t="shared" si="3"/>
        <v>Mid-Atlantic</v>
      </c>
      <c r="K40" t="str">
        <f>_xlfn.XLOOKUP(A40,[2]Contents!$A:$A,[2]Contents!$H:$H)</f>
        <v>PHA</v>
      </c>
      <c r="L40" t="str">
        <f t="shared" si="0"/>
        <v>Sysco Philadelphia, PA</v>
      </c>
      <c r="M40" t="str">
        <f t="shared" si="4"/>
        <v>Sysco Philadelphia, PA - 000008500074</v>
      </c>
    </row>
    <row r="41" spans="1:13" x14ac:dyDescent="0.35">
      <c r="A41" t="str">
        <v>000008500076</v>
      </c>
      <c r="B41" t="str" cm="1">
        <f t="array" ref="B41:D41">_xlfn.XLOOKUP(A41,'Purchases by Location'!C:C,'Purchases by Location'!D:F)</f>
        <v>SYS Arizona, AZ</v>
      </c>
      <c r="C41" t="str">
        <v>Tolleson</v>
      </c>
      <c r="D41" t="str">
        <v>AZ</v>
      </c>
      <c r="E41" t="str">
        <f t="shared" si="2"/>
        <v>SW_ARZ</v>
      </c>
      <c r="F41" t="str" cm="1">
        <f t="array" ref="F41">_xlfn.UNIQUE(_xlfn._xlws.FILTER('Purchases by Location'!T:T,'Purchases by Location'!C:C=Locations!A41))</f>
        <v>038</v>
      </c>
      <c r="G41" t="s">
        <v>463</v>
      </c>
      <c r="H41" t="str">
        <f>_xlfn.XLOOKUP(D41,States!B:B,States!D:D)</f>
        <v>Penny Gueswel</v>
      </c>
      <c r="I41" t="str">
        <f>_xlfn.XLOOKUP(A41,'[1]Hilton Sysco Stocking List'!$C:$C,'[1]Hilton Sysco Stocking List'!$H:$H)</f>
        <v>CORE-West-AZ, NV</v>
      </c>
      <c r="J41" t="str">
        <f t="shared" si="3"/>
        <v>Southwest</v>
      </c>
      <c r="K41" t="str">
        <f>_xlfn.XLOOKUP(A41,[2]Contents!$A:$A,[2]Contents!$H:$H)</f>
        <v>ARZ</v>
      </c>
      <c r="L41" t="str">
        <f t="shared" si="0"/>
        <v>Sysco Arizona, AZ</v>
      </c>
      <c r="M41" t="str">
        <f t="shared" si="4"/>
        <v>Sysco Arizona, AZ - 000008500076</v>
      </c>
    </row>
    <row r="42" spans="1:13" x14ac:dyDescent="0.35">
      <c r="A42" t="str">
        <v>000008500077</v>
      </c>
      <c r="B42" t="str" cm="1">
        <f t="array" ref="B42:D42">_xlfn.XLOOKUP(A42,'Purchases by Location'!C:C,'Purchases by Location'!D:F)</f>
        <v>SYS Connecticut, CT</v>
      </c>
      <c r="C42" t="str">
        <v>Rocky Hill</v>
      </c>
      <c r="D42" t="str">
        <v>CT</v>
      </c>
      <c r="E42" t="str">
        <f t="shared" si="2"/>
        <v>NE_CCT</v>
      </c>
      <c r="F42" t="str" cm="1">
        <f t="array" ref="F42">_xlfn.UNIQUE(_xlfn._xlws.FILTER('Purchases by Location'!T:T,'Purchases by Location'!C:C=Locations!A42))</f>
        <v>063</v>
      </c>
      <c r="G42" t="str" cm="1">
        <f t="array" ref="G42">_xlfn.UNIQUE(_xlfn._xlws.FILTER('Purchases by Location'!U:U,'Purchases by Location'!C:C=Locations!A42))</f>
        <v>Rob Field</v>
      </c>
      <c r="H42" t="str">
        <f>_xlfn.XLOOKUP(D42,States!B:B,States!D:D)</f>
        <v>Todd Holmes</v>
      </c>
      <c r="I42" t="str">
        <f>_xlfn.XLOOKUP(A42,'[1]Hilton Sysco Stocking List'!$C:$C,'[1]Hilton Sysco Stocking List'!$H:$H)</f>
        <v>Affinity-NE-NE</v>
      </c>
      <c r="J42" t="str">
        <f t="shared" si="3"/>
        <v>Northeast</v>
      </c>
      <c r="K42" t="str">
        <f>_xlfn.XLOOKUP(A42,[2]Contents!$A:$A,[2]Contents!$H:$H)</f>
        <v>CCT</v>
      </c>
      <c r="L42" t="str">
        <f t="shared" si="0"/>
        <v>Sysco Connecticut, CT</v>
      </c>
      <c r="M42" t="str">
        <f t="shared" si="4"/>
        <v>Sysco Connecticut, CT - 000008500077</v>
      </c>
    </row>
    <row r="43" spans="1:13" x14ac:dyDescent="0.35">
      <c r="A43" t="str">
        <v>000008500080</v>
      </c>
      <c r="B43" t="str" cm="1">
        <f t="array" ref="B43:D43">_xlfn.XLOOKUP(A43,'Purchases by Location'!C:C,'Purchases by Location'!D:F)</f>
        <v>SYS W. Coast, FL</v>
      </c>
      <c r="C43" t="str">
        <v>East Palmetto</v>
      </c>
      <c r="D43" t="str">
        <v>FL</v>
      </c>
      <c r="E43" t="str">
        <f t="shared" si="2"/>
        <v>SE_WFL</v>
      </c>
      <c r="F43" t="str" cm="1">
        <f t="array" ref="F43">_xlfn.UNIQUE(_xlfn._xlws.FILTER('Purchases by Location'!T:T,'Purchases by Location'!C:C=Locations!A43))</f>
        <v>008</v>
      </c>
      <c r="G43" t="str" cm="1">
        <f t="array" ref="G43">_xlfn.UNIQUE(_xlfn._xlws.FILTER('Purchases by Location'!U:U,'Purchases by Location'!C:C=Locations!A43))</f>
        <v>Kelsi Hernly</v>
      </c>
      <c r="H43" t="str">
        <f>_xlfn.XLOOKUP(D43,States!B:B,States!D:D)</f>
        <v>Jodi Batten</v>
      </c>
      <c r="I43" t="str">
        <f>_xlfn.XLOOKUP(A43,'[1]Hilton Sysco Stocking List'!$C:$C,'[1]Hilton Sysco Stocking List'!$H:$H)</f>
        <v>Affinity-SE-FL</v>
      </c>
      <c r="J43" t="str">
        <f t="shared" si="3"/>
        <v>Southeast</v>
      </c>
      <c r="K43" t="str">
        <f>_xlfn.XLOOKUP(A43,[2]Contents!$A:$A,[2]Contents!$H:$H)</f>
        <v>WFL</v>
      </c>
      <c r="L43" t="str">
        <f t="shared" si="0"/>
        <v>Sysco W. Coast, FL</v>
      </c>
      <c r="M43" t="str">
        <f t="shared" si="4"/>
        <v>Sysco W. Coast, FL - 000008500080</v>
      </c>
    </row>
    <row r="44" spans="1:13" x14ac:dyDescent="0.35">
      <c r="A44" t="str">
        <v>000008500081</v>
      </c>
      <c r="B44" t="str" cm="1">
        <f t="array" ref="B44:D44">_xlfn.XLOOKUP(A44,'Purchases by Location'!C:C,'Purchases by Location'!D:F)</f>
        <v>SYS Minnesota, MN</v>
      </c>
      <c r="C44" t="str">
        <v>St. Paul</v>
      </c>
      <c r="D44" t="str">
        <v>MN</v>
      </c>
      <c r="E44" t="str">
        <f t="shared" si="2"/>
        <v>CN_MMN</v>
      </c>
      <c r="F44" t="str" cm="1">
        <f t="array" ref="F44">_xlfn.UNIQUE(_xlfn._xlws.FILTER('Purchases by Location'!T:T,'Purchases by Location'!C:C=Locations!A44))</f>
        <v>046</v>
      </c>
      <c r="G44" t="str" cm="1">
        <f t="array" ref="G44">_xlfn.UNIQUE(_xlfn._xlws.FILTER('Purchases by Location'!U:U,'Purchases by Location'!C:C=Locations!A44))</f>
        <v>Danielle Bohler</v>
      </c>
      <c r="H44" t="str">
        <f>_xlfn.XLOOKUP(D44,States!B:B,States!D:D)</f>
        <v>Leslie Reeves</v>
      </c>
      <c r="I44" t="str">
        <f>_xlfn.XLOOKUP(A44,'[1]Hilton Sysco Stocking List'!$C:$C,'[1]Hilton Sysco Stocking List'!$H:$H)</f>
        <v>Affinity-MW-MN</v>
      </c>
      <c r="J44" t="str">
        <f t="shared" si="3"/>
        <v>Central</v>
      </c>
      <c r="K44" t="str">
        <f>_xlfn.XLOOKUP(A44,[2]Contents!$A:$A,[2]Contents!$H:$H)</f>
        <v>MMN</v>
      </c>
      <c r="L44" t="str">
        <f t="shared" si="0"/>
        <v>Sysco Minnesota, MN</v>
      </c>
      <c r="M44" t="str">
        <f t="shared" si="4"/>
        <v>Sysco Minnesota, MN - 000008500081</v>
      </c>
    </row>
    <row r="45" spans="1:13" x14ac:dyDescent="0.35">
      <c r="A45" t="str">
        <v>000008500085</v>
      </c>
      <c r="B45" t="str" cm="1">
        <f t="array" ref="B45:D45">_xlfn.XLOOKUP(A45,'Purchases by Location'!C:C,'Purchases by Location'!D:F)</f>
        <v>SYS Eastern Wisconsin</v>
      </c>
      <c r="C45" t="str">
        <v>Jackson</v>
      </c>
      <c r="D45" t="str">
        <v>WI</v>
      </c>
      <c r="E45" t="str">
        <f t="shared" si="2"/>
        <v>CN_EWI</v>
      </c>
      <c r="F45" t="str" cm="1">
        <f t="array" ref="F45">_xlfn.UNIQUE(_xlfn._xlws.FILTER('Purchases by Location'!T:T,'Purchases by Location'!C:C=Locations!A45))</f>
        <v>046</v>
      </c>
      <c r="G45" t="str" cm="1">
        <f t="array" ref="G45">_xlfn.UNIQUE(_xlfn._xlws.FILTER('Purchases by Location'!U:U,'Purchases by Location'!C:C=Locations!A45))</f>
        <v>Danielle Bohler</v>
      </c>
      <c r="H45" t="str">
        <f>_xlfn.XLOOKUP(D45,States!B:B,States!D:D)</f>
        <v>Leslie Reeves</v>
      </c>
      <c r="I45" t="str">
        <f>_xlfn.XLOOKUP(A45,'[1]Hilton Sysco Stocking List'!$C:$C,'[1]Hilton Sysco Stocking List'!$H:$H)</f>
        <v>Affinity-MW-WI</v>
      </c>
      <c r="J45" t="str">
        <f t="shared" si="3"/>
        <v>Central</v>
      </c>
      <c r="K45" t="str">
        <f>_xlfn.XLOOKUP(A45,[2]Contents!$A:$A,[2]Contents!$H:$H)</f>
        <v>EWI</v>
      </c>
      <c r="L45" t="str">
        <f t="shared" si="0"/>
        <v>Sysco Eastern Wisconsin</v>
      </c>
      <c r="M45" t="str">
        <f t="shared" si="4"/>
        <v>Sysco Eastern Wisconsin - 000008500085</v>
      </c>
    </row>
    <row r="46" spans="1:13" x14ac:dyDescent="0.35">
      <c r="A46" t="str">
        <v>000008500088</v>
      </c>
      <c r="B46" t="str" cm="1">
        <f t="array" ref="B46:D46">_xlfn.XLOOKUP(A46,'Purchases by Location'!C:C,'Purchases by Location'!D:F)</f>
        <v>SYS Eastern Maryland</v>
      </c>
      <c r="C46" t="str">
        <v>Pocomoke City</v>
      </c>
      <c r="D46" t="str">
        <v>MD</v>
      </c>
      <c r="E46" t="str">
        <f t="shared" si="2"/>
        <v>NE_EMD</v>
      </c>
      <c r="F46" t="str" cm="1">
        <f t="array" ref="F46">_xlfn.UNIQUE(_xlfn._xlws.FILTER('Purchases by Location'!T:T,'Purchases by Location'!C:C=Locations!A46))</f>
        <v>063</v>
      </c>
      <c r="G46" t="str" cm="1">
        <f t="array" ref="G46">_xlfn.UNIQUE(_xlfn._xlws.FILTER('Purchases by Location'!U:U,'Purchases by Location'!C:C=Locations!A46))</f>
        <v>Rob Field</v>
      </c>
      <c r="H46" t="str">
        <f>_xlfn.XLOOKUP(D46,States!B:B,States!D:D)</f>
        <v>Todd Holmes</v>
      </c>
      <c r="I46" t="str">
        <f>_xlfn.XLOOKUP(A46,'[1]Hilton Sysco Stocking List'!$C:$C,'[1]Hilton Sysco Stocking List'!$H:$H)</f>
        <v>Affinity-NE-MD</v>
      </c>
      <c r="J46" t="str">
        <f t="shared" si="3"/>
        <v>Northeast</v>
      </c>
      <c r="K46" t="str">
        <f>_xlfn.XLOOKUP(A46,[2]Contents!$A:$A,[2]Contents!$H:$H)</f>
        <v>EMD</v>
      </c>
      <c r="L46" t="str">
        <f t="shared" si="0"/>
        <v>Sysco Eastern Maryland</v>
      </c>
      <c r="M46" t="str">
        <f t="shared" si="4"/>
        <v>Sysco Eastern Maryland - 000008500088</v>
      </c>
    </row>
    <row r="47" spans="1:13" x14ac:dyDescent="0.35">
      <c r="A47" t="str">
        <v>000008500089</v>
      </c>
      <c r="B47" t="str" cm="1">
        <f t="array" ref="B47:D47">_xlfn.XLOOKUP(A47,'Purchases by Location'!C:C,'Purchases by Location'!D:F)</f>
        <v>SYS Seattle, WA</v>
      </c>
      <c r="C47" t="str">
        <v>Kent</v>
      </c>
      <c r="D47" t="str">
        <v>WA</v>
      </c>
      <c r="E47" t="str">
        <f t="shared" si="2"/>
        <v>SW_SWA</v>
      </c>
      <c r="F47" t="str" cm="1">
        <f t="array" ref="F47">_xlfn.UNIQUE(_xlfn._xlws.FILTER('Purchases by Location'!T:T,'Purchases by Location'!C:C=Locations!A47))</f>
        <v>038</v>
      </c>
      <c r="G47" t="s">
        <v>463</v>
      </c>
      <c r="H47" t="str">
        <f>_xlfn.XLOOKUP(D47,States!B:B,States!D:D)</f>
        <v>Penny Gueswel</v>
      </c>
      <c r="I47" t="str">
        <f>_xlfn.XLOOKUP(A47,'[1]Hilton Sysco Stocking List'!$C:$C,'[1]Hilton Sysco Stocking List'!$H:$H)</f>
        <v>CORE-West-OR, WA, AK</v>
      </c>
      <c r="J47" t="str">
        <f t="shared" si="3"/>
        <v>Southwest</v>
      </c>
      <c r="K47" t="str">
        <f>_xlfn.XLOOKUP(A47,[2]Contents!$A:$A,[2]Contents!$H:$H)</f>
        <v>SWA</v>
      </c>
      <c r="L47" t="str">
        <f t="shared" si="0"/>
        <v>Sysco Seattle, WA</v>
      </c>
      <c r="M47" t="str">
        <f t="shared" si="4"/>
        <v>Sysco Seattle, WA - 000008500089</v>
      </c>
    </row>
    <row r="48" spans="1:13" x14ac:dyDescent="0.35">
      <c r="A48" t="str">
        <v>000008500090</v>
      </c>
      <c r="B48" t="str" cm="1">
        <f t="array" ref="B48:D48">_xlfn.XLOOKUP(A48,'Purchases by Location'!C:C,'Purchases by Location'!D:F)</f>
        <v>SYS Portland, OR</v>
      </c>
      <c r="C48" t="str">
        <v>Wilsonville</v>
      </c>
      <c r="D48" t="str">
        <v>OR</v>
      </c>
      <c r="E48" t="str">
        <f t="shared" si="2"/>
        <v>SW_POR</v>
      </c>
      <c r="F48" t="str" cm="1">
        <f t="array" ref="F48">_xlfn.UNIQUE(_xlfn._xlws.FILTER('Purchases by Location'!T:T,'Purchases by Location'!C:C=Locations!A48))</f>
        <v>038</v>
      </c>
      <c r="G48" t="s">
        <v>463</v>
      </c>
      <c r="H48" t="str">
        <f>_xlfn.XLOOKUP(D48,States!B:B,States!D:D)</f>
        <v>Penny Gueswel</v>
      </c>
      <c r="I48" t="str">
        <f>_xlfn.XLOOKUP(A48,'[1]Hilton Sysco Stocking List'!$C:$C,'[1]Hilton Sysco Stocking List'!$H:$H)</f>
        <v>CORE-West-OR, WA, AK</v>
      </c>
      <c r="J48" t="str">
        <f t="shared" si="3"/>
        <v>Southwest</v>
      </c>
      <c r="K48" t="str">
        <f>_xlfn.XLOOKUP(A48,[2]Contents!$A:$A,[2]Contents!$H:$H)</f>
        <v>POR</v>
      </c>
      <c r="L48" t="str">
        <f t="shared" si="0"/>
        <v>Sysco Portland, OR</v>
      </c>
      <c r="M48" t="str">
        <f t="shared" si="4"/>
        <v>Sysco Portland, OR - 000008500090</v>
      </c>
    </row>
    <row r="49" spans="1:13" x14ac:dyDescent="0.35">
      <c r="A49" t="str">
        <v>000008500092</v>
      </c>
      <c r="B49" t="str" cm="1">
        <f t="array" ref="B49:D49">_xlfn.XLOOKUP(A49,'Purchases by Location'!C:C,'Purchases by Location'!D:F)</f>
        <v>SYS Arkansas</v>
      </c>
      <c r="C49" t="str">
        <v>Little Rock</v>
      </c>
      <c r="D49" t="str">
        <v>AR</v>
      </c>
      <c r="E49" t="str">
        <f t="shared" si="2"/>
        <v>SE_ARK</v>
      </c>
      <c r="F49" t="str" cm="1">
        <f t="array" ref="F49">_xlfn.UNIQUE(_xlfn._xlws.FILTER('Purchases by Location'!T:T,'Purchases by Location'!C:C=Locations!A49))</f>
        <v>058</v>
      </c>
      <c r="G49" t="str" cm="1">
        <f t="array" ref="G49">_xlfn.UNIQUE(_xlfn._xlws.FILTER('Purchases by Location'!U:U,'Purchases by Location'!C:C=Locations!A49))</f>
        <v>Mike Seibert</v>
      </c>
      <c r="H49" t="str">
        <f>_xlfn.XLOOKUP(D49,States!B:B,States!D:D)</f>
        <v>Leslie Reeves</v>
      </c>
      <c r="I49" t="str">
        <f>_xlfn.XLOOKUP(A49,'[1]Hilton Sysco Stocking List'!$C:$C,'[1]Hilton Sysco Stocking List'!$H:$H)</f>
        <v>Food Sales East-AR</v>
      </c>
      <c r="J49" t="str">
        <f t="shared" si="3"/>
        <v>Southeast</v>
      </c>
      <c r="K49" t="str">
        <f>_xlfn.XLOOKUP(A49,[2]Contents!$A:$A,[2]Contents!$H:$H)</f>
        <v>ARK</v>
      </c>
      <c r="L49" t="str">
        <f t="shared" si="0"/>
        <v>Sysco Arkansas</v>
      </c>
      <c r="M49" t="str">
        <f t="shared" si="4"/>
        <v>Sysco Arkansas - 000008500092</v>
      </c>
    </row>
    <row r="50" spans="1:13" x14ac:dyDescent="0.35">
      <c r="A50" t="str">
        <v>000008500093</v>
      </c>
      <c r="B50" t="str" cm="1">
        <f t="array" ref="B50:D50">_xlfn.XLOOKUP(A50,'Purchases by Location'!C:C,'Purchases by Location'!D:F)</f>
        <v>SYS Metro New York</v>
      </c>
      <c r="C50" t="str">
        <v>Jersey City</v>
      </c>
      <c r="D50" t="str">
        <v>NJ</v>
      </c>
      <c r="E50" t="str">
        <f t="shared" si="2"/>
        <v>NE_MNY</v>
      </c>
      <c r="F50" t="str" cm="1">
        <f t="array" ref="F50">_xlfn.UNIQUE(_xlfn._xlws.FILTER('Purchases by Location'!T:T,'Purchases by Location'!C:C=Locations!A50))</f>
        <v>063</v>
      </c>
      <c r="G50" t="str" cm="1">
        <f t="array" ref="G50">_xlfn.UNIQUE(_xlfn._xlws.FILTER('Purchases by Location'!U:U,'Purchases by Location'!C:C=Locations!A50))</f>
        <v>Rob Field</v>
      </c>
      <c r="H50" t="str">
        <f>_xlfn.XLOOKUP(D50,States!B:B,States!D:D)</f>
        <v>Todd Holmes</v>
      </c>
      <c r="I50" t="str">
        <f>_xlfn.XLOOKUP(A50,'[1]Hilton Sysco Stocking List'!$C:$C,'[1]Hilton Sysco Stocking List'!$H:$H)</f>
        <v>Affinity-NE-NYC</v>
      </c>
      <c r="J50" t="str">
        <f t="shared" si="3"/>
        <v>Northeast</v>
      </c>
      <c r="K50" t="str">
        <f>_xlfn.XLOOKUP(A50,[2]Contents!$A:$A,[2]Contents!$H:$H)</f>
        <v>MNY</v>
      </c>
      <c r="L50" t="str">
        <f t="shared" si="0"/>
        <v>Sysco Metro New York</v>
      </c>
      <c r="M50" t="str">
        <f t="shared" si="4"/>
        <v>Sysco Metro New York - 000008500093</v>
      </c>
    </row>
    <row r="51" spans="1:13" x14ac:dyDescent="0.35">
      <c r="A51" t="str">
        <v>000008500098</v>
      </c>
      <c r="B51" t="str" cm="1">
        <f t="array" ref="B51:D51">_xlfn.XLOOKUP(A51,'Purchases by Location'!C:C,'Purchases by Location'!D:F)</f>
        <v>SYS Charlotte, NC</v>
      </c>
      <c r="C51" t="str">
        <v>Concord</v>
      </c>
      <c r="D51" t="str">
        <v>NC</v>
      </c>
      <c r="E51" t="str">
        <f t="shared" si="2"/>
        <v>SE_CHL</v>
      </c>
      <c r="F51" t="str" cm="1">
        <f t="array" ref="F51">_xlfn.UNIQUE(_xlfn._xlws.FILTER('Purchases by Location'!T:T,'Purchases by Location'!C:C=Locations!A51))</f>
        <v>058</v>
      </c>
      <c r="G51" t="str" cm="1">
        <f t="array" ref="G51">_xlfn.UNIQUE(_xlfn._xlws.FILTER('Purchases by Location'!U:U,'Purchases by Location'!C:C=Locations!A51))</f>
        <v>Mike Seibert</v>
      </c>
      <c r="H51" t="str">
        <f>_xlfn.XLOOKUP(D51,States!B:B,States!D:D)</f>
        <v>Todd Holmes</v>
      </c>
      <c r="I51" t="str">
        <f>_xlfn.XLOOKUP(A51,'[1]Hilton Sysco Stocking List'!$C:$C,'[1]Hilton Sysco Stocking List'!$H:$H)</f>
        <v>Food Sales East-NC/SC</v>
      </c>
      <c r="J51" t="str">
        <f t="shared" si="3"/>
        <v>Southeast</v>
      </c>
      <c r="K51" t="str">
        <f>_xlfn.XLOOKUP(A51,[2]Contents!$A:$A,[2]Contents!$H:$H)</f>
        <v>CHL</v>
      </c>
      <c r="L51" t="str">
        <f t="shared" si="0"/>
        <v>Sysco Charlotte, NC</v>
      </c>
      <c r="M51" t="str">
        <f t="shared" si="4"/>
        <v>Sysco Charlotte, NC - 000008500098</v>
      </c>
    </row>
    <row r="52" spans="1:13" x14ac:dyDescent="0.35">
      <c r="A52" t="str">
        <v>000008500099</v>
      </c>
      <c r="B52" t="str" cm="1">
        <f t="array" ref="B52:D52">_xlfn.XLOOKUP(A52,'Purchases by Location'!C:C,'Purchases by Location'!D:F)</f>
        <v>SYS S.E. Florida</v>
      </c>
      <c r="C52" t="str">
        <v>Riviera Beach</v>
      </c>
      <c r="D52" t="str">
        <v>FL</v>
      </c>
      <c r="E52" t="str">
        <f t="shared" si="2"/>
        <v>SE_EFL</v>
      </c>
      <c r="F52" t="str" cm="1">
        <f t="array" ref="F52">_xlfn.UNIQUE(_xlfn._xlws.FILTER('Purchases by Location'!T:T,'Purchases by Location'!C:C=Locations!A52))</f>
        <v>008</v>
      </c>
      <c r="G52" t="str" cm="1">
        <f t="array" ref="G52">_xlfn.UNIQUE(_xlfn._xlws.FILTER('Purchases by Location'!U:U,'Purchases by Location'!C:C=Locations!A52))</f>
        <v>Kelsi Hernly</v>
      </c>
      <c r="H52" t="str">
        <f>_xlfn.XLOOKUP(D52,States!B:B,States!D:D)</f>
        <v>Jodi Batten</v>
      </c>
      <c r="I52" t="str">
        <f>_xlfn.XLOOKUP(A52,'[1]Hilton Sysco Stocking List'!$C:$C,'[1]Hilton Sysco Stocking List'!$H:$H)</f>
        <v>Affinity-SE-FL</v>
      </c>
      <c r="J52" t="str">
        <f t="shared" si="3"/>
        <v>Southeast</v>
      </c>
      <c r="K52" t="str">
        <f>_xlfn.XLOOKUP(A52,[2]Contents!$A:$A,[2]Contents!$H:$H)</f>
        <v>EFL</v>
      </c>
      <c r="L52" t="str">
        <f t="shared" si="0"/>
        <v>Sysco S.E. Florida</v>
      </c>
      <c r="M52" t="str">
        <f t="shared" si="4"/>
        <v>Sysco S.E. Florida - 000008500099</v>
      </c>
    </row>
    <row r="53" spans="1:13" x14ac:dyDescent="0.35">
      <c r="A53" t="str">
        <v>000008500101</v>
      </c>
      <c r="B53" t="str" cm="1">
        <f t="array" ref="B53:D53">_xlfn.XLOOKUP(A53,'Purchases by Location'!C:C,'Purchases by Location'!D:F)</f>
        <v>SYS San Diego, CA</v>
      </c>
      <c r="C53" t="str">
        <v>Poway</v>
      </c>
      <c r="D53" t="str">
        <v>CA</v>
      </c>
      <c r="E53" t="str">
        <f t="shared" si="2"/>
        <v>SW_SDG</v>
      </c>
      <c r="F53" t="str" cm="1">
        <f t="array" ref="F53">_xlfn.UNIQUE(_xlfn._xlws.FILTER('Purchases by Location'!T:T,'Purchases by Location'!C:C=Locations!A53))</f>
        <v>038</v>
      </c>
      <c r="G53" t="s">
        <v>463</v>
      </c>
      <c r="H53" t="str">
        <f>_xlfn.XLOOKUP(D53,States!B:B,States!D:D)</f>
        <v>Penny Gueswel</v>
      </c>
      <c r="I53" t="str">
        <f>_xlfn.XLOOKUP(A53,'[1]Hilton Sysco Stocking List'!$C:$C,'[1]Hilton Sysco Stocking List'!$H:$H)</f>
        <v>CORE-West-S.CA</v>
      </c>
      <c r="J53" t="str">
        <f t="shared" si="3"/>
        <v>Southwest</v>
      </c>
      <c r="K53" t="str">
        <f>_xlfn.XLOOKUP(A53,[2]Contents!$A:$A,[2]Contents!$H:$H)</f>
        <v>SDG</v>
      </c>
      <c r="L53" t="str">
        <f t="shared" si="0"/>
        <v>Sysco San Diego, CA</v>
      </c>
      <c r="M53" t="str">
        <f t="shared" si="4"/>
        <v>Sysco San Diego, CA - 000008500101</v>
      </c>
    </row>
    <row r="54" spans="1:13" x14ac:dyDescent="0.35">
      <c r="A54" t="str">
        <v>000008500102</v>
      </c>
      <c r="B54" t="str" cm="1">
        <f t="array" ref="B54:D54">_xlfn.XLOOKUP(A54,'Purchases by Location'!C:C,'Purchases by Location'!D:F)</f>
        <v>SYS N.N. England, ME</v>
      </c>
      <c r="C54" t="str">
        <v>Westbrook</v>
      </c>
      <c r="D54" t="str">
        <v>ME</v>
      </c>
      <c r="E54" t="str">
        <f t="shared" si="2"/>
        <v>NE_NEN</v>
      </c>
      <c r="F54" t="str" cm="1">
        <f t="array" ref="F54">_xlfn.UNIQUE(_xlfn._xlws.FILTER('Purchases by Location'!T:T,'Purchases by Location'!C:C=Locations!A54))</f>
        <v>063</v>
      </c>
      <c r="G54" t="str" cm="1">
        <f t="array" ref="G54">_xlfn.UNIQUE(_xlfn._xlws.FILTER('Purchases by Location'!U:U,'Purchases by Location'!C:C=Locations!A54))</f>
        <v>Rob Field</v>
      </c>
      <c r="H54" t="str">
        <f>_xlfn.XLOOKUP(D54,States!B:B,States!D:D)</f>
        <v>Todd Holmes</v>
      </c>
      <c r="I54" t="str">
        <f>_xlfn.XLOOKUP(A54,'[1]Hilton Sysco Stocking List'!$C:$C,'[1]Hilton Sysco Stocking List'!$H:$H)</f>
        <v>Affinity-NE-NE</v>
      </c>
      <c r="J54" t="str">
        <f t="shared" si="3"/>
        <v>Northeast</v>
      </c>
      <c r="K54" t="str">
        <f>_xlfn.XLOOKUP(A54,[2]Contents!$A:$A,[2]Contents!$H:$H)</f>
        <v>NEN</v>
      </c>
      <c r="L54" t="str">
        <f t="shared" si="0"/>
        <v>Sysco N.N. England, ME</v>
      </c>
      <c r="M54" t="str">
        <f t="shared" si="4"/>
        <v>Sysco N.N. England, ME - 000008500102</v>
      </c>
    </row>
    <row r="55" spans="1:13" x14ac:dyDescent="0.35">
      <c r="A55" t="str">
        <v>000008500103</v>
      </c>
      <c r="B55" t="str" cm="1">
        <f t="array" ref="B55:D55">_xlfn.XLOOKUP(A55,'Purchases by Location'!C:C,'Purchases by Location'!D:F)</f>
        <v>SYS Central Alabama</v>
      </c>
      <c r="C55" t="str">
        <v>Calera</v>
      </c>
      <c r="D55" t="str">
        <v>AL</v>
      </c>
      <c r="E55" t="str">
        <f t="shared" si="2"/>
        <v>SE_CAL</v>
      </c>
      <c r="F55" t="str" cm="1">
        <f t="array" ref="F55">_xlfn.UNIQUE(_xlfn._xlws.FILTER('Purchases by Location'!T:T,'Purchases by Location'!C:C=Locations!A55))</f>
        <v>058</v>
      </c>
      <c r="G55" t="str" cm="1">
        <f t="array" ref="G55">_xlfn.UNIQUE(_xlfn._xlws.FILTER('Purchases by Location'!U:U,'Purchases by Location'!C:C=Locations!A55))</f>
        <v>Mike Seibert</v>
      </c>
      <c r="H55" t="str">
        <f>_xlfn.XLOOKUP(D55,States!B:B,States!D:D)</f>
        <v>Jodi Batten</v>
      </c>
      <c r="I55" t="str">
        <f>_xlfn.XLOOKUP(A55,'[1]Hilton Sysco Stocking List'!$C:$C,'[1]Hilton Sysco Stocking List'!$H:$H)</f>
        <v>Food Sales East-AL</v>
      </c>
      <c r="J55" t="str">
        <f t="shared" si="3"/>
        <v>Southeast</v>
      </c>
      <c r="K55" t="str">
        <f>_xlfn.XLOOKUP(A55,[2]Contents!$A:$A,[2]Contents!$H:$H)</f>
        <v>CAL</v>
      </c>
      <c r="L55" t="str">
        <f t="shared" si="0"/>
        <v>Sysco Central Alabama</v>
      </c>
      <c r="M55" t="str">
        <f t="shared" si="4"/>
        <v>Sysco Central Alabama - 000008500103</v>
      </c>
    </row>
    <row r="56" spans="1:13" x14ac:dyDescent="0.35">
      <c r="A56" t="str">
        <v>000008500285</v>
      </c>
      <c r="B56" t="str" cm="1">
        <f t="array" ref="B56:D56">_xlfn.XLOOKUP(A56,'Purchases by Location'!C:C,'Purchases by Location'!D:F)</f>
        <v>SYS Sacramento, CA</v>
      </c>
      <c r="C56" t="str">
        <v>Pleasant Grove</v>
      </c>
      <c r="D56" t="str">
        <v>CA</v>
      </c>
      <c r="E56" t="str">
        <f t="shared" si="2"/>
        <v>SW_SAC</v>
      </c>
      <c r="F56" t="str" cm="1">
        <f t="array" ref="F56">_xlfn.UNIQUE(_xlfn._xlws.FILTER('Purchases by Location'!T:T,'Purchases by Location'!C:C=Locations!A56))</f>
        <v>038</v>
      </c>
      <c r="G56" t="s">
        <v>463</v>
      </c>
      <c r="H56" t="str">
        <f>_xlfn.XLOOKUP(D56,States!B:B,States!D:D)</f>
        <v>Penny Gueswel</v>
      </c>
      <c r="I56" t="str">
        <f>_xlfn.XLOOKUP(A56,'[1]Hilton Sysco Stocking List'!$C:$C,'[1]Hilton Sysco Stocking List'!$H:$H)</f>
        <v>CORE-West-N.CA</v>
      </c>
      <c r="J56" t="str">
        <f t="shared" si="3"/>
        <v>Southwest</v>
      </c>
      <c r="K56" t="str">
        <f>_xlfn.XLOOKUP(A56,[2]Contents!$A:$A,[2]Contents!$H:$H)</f>
        <v>SAC</v>
      </c>
      <c r="L56" t="str">
        <f t="shared" si="0"/>
        <v>Sysco Sacramento, CA</v>
      </c>
      <c r="M56" t="str">
        <f t="shared" si="4"/>
        <v>Sysco Sacramento, CA - 000008500285</v>
      </c>
    </row>
    <row r="57" spans="1:13" x14ac:dyDescent="0.35">
      <c r="A57" t="str">
        <v>000008500291</v>
      </c>
      <c r="B57" t="str" cm="1">
        <f t="array" ref="B57:D57">_xlfn.XLOOKUP(A57,'Purchases by Location'!C:C,'Purchases by Location'!D:F)</f>
        <v>SYS Columbia, SC</v>
      </c>
      <c r="C57" t="str">
        <v>Columbia</v>
      </c>
      <c r="D57" t="str">
        <v>SC</v>
      </c>
      <c r="E57" t="str">
        <f t="shared" si="2"/>
        <v>SE_CLB</v>
      </c>
      <c r="G57" t="str" cm="1">
        <f t="array" ref="G57">_xlfn.UNIQUE(_xlfn._xlws.FILTER('Purchases by Location'!U:U,'Purchases by Location'!C:C=Locations!A57))</f>
        <v>Mike Seibert</v>
      </c>
      <c r="H57" t="str">
        <f>_xlfn.XLOOKUP(D57,States!B:B,States!D:D)</f>
        <v>Todd Holmes</v>
      </c>
      <c r="I57" t="str">
        <f>_xlfn.XLOOKUP(A57,'[1]Hilton Sysco Stocking List'!$C:$C,'[1]Hilton Sysco Stocking List'!$H:$H)</f>
        <v>Food Sales East-NC/SC</v>
      </c>
      <c r="J57" t="str">
        <f t="shared" si="3"/>
        <v>Southeast</v>
      </c>
      <c r="K57" t="str">
        <f>_xlfn.XLOOKUP(A57,[2]Contents!$A:$A,[2]Contents!$H:$H)</f>
        <v>CLB</v>
      </c>
      <c r="L57" t="str">
        <f t="shared" si="0"/>
        <v>Sysco Columbia, SC</v>
      </c>
      <c r="M57" t="str">
        <f t="shared" si="4"/>
        <v>Sysco Columbia, SC - 000008500291</v>
      </c>
    </row>
    <row r="58" spans="1:13" x14ac:dyDescent="0.35">
      <c r="A58" t="str">
        <v>000008500298</v>
      </c>
      <c r="B58" t="str" cm="1">
        <f t="array" ref="B58:D58">_xlfn.XLOOKUP(A58,'Purchases by Location'!C:C,'Purchases by Location'!D:F)</f>
        <v>SYS Hampton Rds., VA</v>
      </c>
      <c r="C58" t="str">
        <v>Suffolk</v>
      </c>
      <c r="D58" t="str">
        <v>VA</v>
      </c>
      <c r="E58" t="str">
        <f t="shared" si="2"/>
        <v>MA_HMP</v>
      </c>
      <c r="F58" t="str" cm="1">
        <f t="array" ref="F58">_xlfn.UNIQUE(_xlfn._xlws.FILTER('Purchases by Location'!T:T,'Purchases by Location'!C:C=Locations!A58))</f>
        <v>070</v>
      </c>
      <c r="G58" t="str" cm="1">
        <f t="array" ref="G58">_xlfn.UNIQUE(_xlfn._xlws.FILTER('Purchases by Location'!U:U,'Purchases by Location'!C:C=Locations!A58))</f>
        <v>Jeff Smith</v>
      </c>
      <c r="H58" t="str">
        <f>_xlfn.XLOOKUP(D58,States!B:B,States!D:D)</f>
        <v>Todd Holmes</v>
      </c>
      <c r="I58" t="str">
        <f>_xlfn.XLOOKUP(A58,'[1]Hilton Sysco Stocking List'!$C:$C,'[1]Hilton Sysco Stocking List'!$H:$H)</f>
        <v>Affinity-NE-VA</v>
      </c>
      <c r="J58" t="str">
        <f t="shared" si="3"/>
        <v>Mid-Atlantic</v>
      </c>
      <c r="K58" t="str">
        <f>_xlfn.XLOOKUP(A58,[2]Contents!$A:$A,[2]Contents!$H:$H)</f>
        <v>HMP</v>
      </c>
      <c r="L58" t="str">
        <f t="shared" si="0"/>
        <v>Sysco Hampton Rds., VA</v>
      </c>
      <c r="M58" t="str">
        <f t="shared" si="4"/>
        <v>Sysco Hampton Rds., VA - 000008500298</v>
      </c>
    </row>
    <row r="59" spans="1:13" x14ac:dyDescent="0.35">
      <c r="A59" t="str">
        <v>000008500320</v>
      </c>
      <c r="B59" t="str" cm="1">
        <f t="array" ref="B59:D59">_xlfn.XLOOKUP(A59,'Purchases by Location'!C:C,'Purchases by Location'!D:F)</f>
        <v>SYS South Florida</v>
      </c>
      <c r="C59" t="str">
        <v>Medley</v>
      </c>
      <c r="D59" t="str">
        <v>FL</v>
      </c>
      <c r="E59" t="str">
        <f t="shared" si="2"/>
        <v>SE_SFL</v>
      </c>
      <c r="F59" t="str" cm="1">
        <f t="array" ref="F59">_xlfn.UNIQUE(_xlfn._xlws.FILTER('Purchases by Location'!T:T,'Purchases by Location'!C:C=Locations!A59))</f>
        <v>008</v>
      </c>
      <c r="G59" t="str" cm="1">
        <f t="array" ref="G59">_xlfn.UNIQUE(_xlfn._xlws.FILTER('Purchases by Location'!U:U,'Purchases by Location'!C:C=Locations!A59))</f>
        <v>Kelsi Hernly</v>
      </c>
      <c r="H59" t="str">
        <f>_xlfn.XLOOKUP(D59,States!B:B,States!D:D)</f>
        <v>Jodi Batten</v>
      </c>
      <c r="I59" t="str">
        <f>_xlfn.XLOOKUP(A59,'[1]Hilton Sysco Stocking List'!$C:$C,'[1]Hilton Sysco Stocking List'!$H:$H)</f>
        <v>Affinity-SE-FL</v>
      </c>
      <c r="J59" t="str">
        <f t="shared" si="3"/>
        <v>Southeast</v>
      </c>
      <c r="K59" t="str">
        <f>_xlfn.XLOOKUP(A59,[2]Contents!$A:$A,[2]Contents!$H:$H)</f>
        <v>SFL</v>
      </c>
      <c r="L59" t="str">
        <f t="shared" si="0"/>
        <v>Sysco South Florida</v>
      </c>
      <c r="M59" t="str">
        <f t="shared" si="4"/>
        <v>Sysco South Florida - 000008500320</v>
      </c>
    </row>
    <row r="60" spans="1:13" x14ac:dyDescent="0.35">
      <c r="A60" t="str">
        <v>000008500323</v>
      </c>
      <c r="B60" t="str" cm="1">
        <f t="array" ref="B60:D60">_xlfn.XLOOKUP(A60,'Purchases by Location'!C:C,'Purchases by Location'!D:F)</f>
        <v>SYS North Dakota</v>
      </c>
      <c r="C60" t="str">
        <v>Fargo</v>
      </c>
      <c r="D60" t="str">
        <v>ND</v>
      </c>
      <c r="E60" t="str">
        <f t="shared" si="2"/>
        <v>CN_FND</v>
      </c>
      <c r="F60" t="str" cm="1">
        <f t="array" ref="F60">_xlfn.UNIQUE(_xlfn._xlws.FILTER('Purchases by Location'!T:T,'Purchases by Location'!C:C=Locations!A60))</f>
        <v>046</v>
      </c>
      <c r="G60" t="str" cm="1">
        <f t="array" ref="G60">_xlfn.UNIQUE(_xlfn._xlws.FILTER('Purchases by Location'!U:U,'Purchases by Location'!C:C=Locations!A60))</f>
        <v>Danielle Bohler</v>
      </c>
      <c r="H60" t="str">
        <f>_xlfn.XLOOKUP(D60,States!B:B,States!D:D)</f>
        <v>Leslie Reeves</v>
      </c>
      <c r="I60" t="str">
        <f>_xlfn.XLOOKUP(A60,'[1]Hilton Sysco Stocking List'!$C:$C,'[1]Hilton Sysco Stocking List'!$H:$H)</f>
        <v>Affinity-MW-MN</v>
      </c>
      <c r="J60" t="str">
        <f t="shared" si="3"/>
        <v>Central</v>
      </c>
      <c r="K60" t="str">
        <f>_xlfn.XLOOKUP(A60,[2]Contents!$A:$A,[2]Contents!$H:$H)</f>
        <v>FND</v>
      </c>
      <c r="L60" t="str">
        <f t="shared" si="0"/>
        <v>Sysco North Dakota</v>
      </c>
      <c r="M60" t="str">
        <f t="shared" si="4"/>
        <v>Sysco North Dakota - 000008500323</v>
      </c>
    </row>
    <row r="61" spans="1:13" x14ac:dyDescent="0.35">
      <c r="A61" t="str">
        <v>000008500325</v>
      </c>
      <c r="B61" t="str" cm="1">
        <f t="array" ref="B61:D61">_xlfn.XLOOKUP(A61,'Purchases by Location'!C:C,'Purchases by Location'!D:F)</f>
        <v>SYS Ventura, CA</v>
      </c>
      <c r="C61" t="str">
        <v>Oxnard</v>
      </c>
      <c r="D61" t="str">
        <v>CA</v>
      </c>
      <c r="E61" t="str">
        <f t="shared" si="2"/>
        <v>SW_VNT</v>
      </c>
      <c r="F61" t="str" cm="1">
        <f t="array" ref="F61">_xlfn.UNIQUE(_xlfn._xlws.FILTER('Purchases by Location'!T:T,'Purchases by Location'!C:C=Locations!A61))</f>
        <v>038</v>
      </c>
      <c r="G61" t="s">
        <v>463</v>
      </c>
      <c r="H61" t="str">
        <f>_xlfn.XLOOKUP(D61,States!B:B,States!D:D)</f>
        <v>Penny Gueswel</v>
      </c>
      <c r="I61" t="str">
        <f>_xlfn.XLOOKUP(A61,'[1]Hilton Sysco Stocking List'!$C:$C,'[1]Hilton Sysco Stocking List'!$H:$H)</f>
        <v>CORE-West-S.CA</v>
      </c>
      <c r="J61" t="str">
        <f t="shared" si="3"/>
        <v>Southwest</v>
      </c>
      <c r="K61" t="str">
        <f>_xlfn.XLOOKUP(A61,[2]Contents!$A:$A,[2]Contents!$H:$H)</f>
        <v>VNT</v>
      </c>
      <c r="L61" t="str">
        <f t="shared" si="0"/>
        <v>Sysco Ventura, CA</v>
      </c>
      <c r="M61" t="str">
        <f t="shared" si="4"/>
        <v>Sysco Ventura, CA - 000008500325</v>
      </c>
    </row>
    <row r="62" spans="1:13" x14ac:dyDescent="0.35">
      <c r="A62" t="str">
        <v>000008500332</v>
      </c>
      <c r="B62" t="str" cm="1">
        <f t="array" ref="B62:D62">_xlfn.XLOOKUP(A62,'Purchases by Location'!C:C,'Purchases by Location'!D:F)</f>
        <v>Baugh NE RDC</v>
      </c>
      <c r="C62" t="str">
        <v>Front Royal</v>
      </c>
      <c r="D62" t="str">
        <v>VA</v>
      </c>
      <c r="E62" t="str">
        <f t="shared" si="2"/>
        <v>MA_BNE</v>
      </c>
      <c r="F62" t="str" cm="1">
        <f t="array" ref="F62">_xlfn.UNIQUE(_xlfn._xlws.FILTER('Purchases by Location'!T:T,'Purchases by Location'!C:C=Locations!A62))</f>
        <v>070</v>
      </c>
      <c r="G62" t="str" cm="1">
        <f t="array" ref="G62">_xlfn.UNIQUE(_xlfn._xlws.FILTER('Purchases by Location'!U:U,'Purchases by Location'!C:C=Locations!A62))</f>
        <v>Jeff Smith</v>
      </c>
      <c r="H62" t="str">
        <f>_xlfn.XLOOKUP(D62,States!B:B,States!D:D)</f>
        <v>Todd Holmes</v>
      </c>
      <c r="I62" t="e">
        <f>_xlfn.XLOOKUP(A62,'[1]Hilton Sysco Stocking List'!$C:$C,'[1]Hilton Sysco Stocking List'!$H:$H)</f>
        <v>#N/A</v>
      </c>
      <c r="J62" t="str">
        <f t="shared" si="3"/>
        <v>Mid-Atlantic</v>
      </c>
      <c r="K62" t="str">
        <f>_xlfn.XLOOKUP(A62,[2]Contents!$A:$A,[2]Contents!$H:$H)</f>
        <v>BNE</v>
      </c>
      <c r="L62" t="str">
        <f t="shared" si="0"/>
        <v>Baugh NE RDC</v>
      </c>
      <c r="M62" t="str">
        <f t="shared" si="4"/>
        <v>Baugh NE RDC - 000008500332</v>
      </c>
    </row>
    <row r="63" spans="1:13" x14ac:dyDescent="0.35">
      <c r="A63" t="str">
        <v>000008500334</v>
      </c>
      <c r="B63" t="str" cm="1">
        <f t="array" ref="B63:D63">_xlfn.XLOOKUP(A63,'Purchases by Location'!C:C,'Purchases by Location'!D:F)</f>
        <v>SYS Spokane, WA</v>
      </c>
      <c r="C63" t="str">
        <v>Post Falls</v>
      </c>
      <c r="D63" t="str">
        <v>ID</v>
      </c>
      <c r="E63" t="str">
        <f t="shared" si="2"/>
        <v>SW_SPK</v>
      </c>
      <c r="F63" t="str" cm="1">
        <f t="array" ref="F63">_xlfn.UNIQUE(_xlfn._xlws.FILTER('Purchases by Location'!T:T,'Purchases by Location'!C:C=Locations!A63))</f>
        <v>038</v>
      </c>
      <c r="G63" t="s">
        <v>463</v>
      </c>
      <c r="H63" t="str">
        <f>_xlfn.XLOOKUP(D63,States!B:B,States!D:D)</f>
        <v>Penny Gueswel</v>
      </c>
      <c r="I63" t="str">
        <f>_xlfn.XLOOKUP(A63,'[1]Hilton Sysco Stocking List'!$C:$C,'[1]Hilton Sysco Stocking List'!$H:$H)</f>
        <v>CORE-West-OR, WA, AK</v>
      </c>
      <c r="J63" t="str">
        <f t="shared" si="3"/>
        <v>Southwest</v>
      </c>
      <c r="K63" t="str">
        <f>_xlfn.XLOOKUP(A63,[2]Contents!$A:$A,[2]Contents!$H:$H)</f>
        <v>SPK</v>
      </c>
      <c r="L63" t="str">
        <f t="shared" si="0"/>
        <v>Sysco Spokane, WA</v>
      </c>
      <c r="M63" t="str">
        <f t="shared" si="4"/>
        <v>Sysco Spokane, WA - 000008500334</v>
      </c>
    </row>
    <row r="64" spans="1:13" x14ac:dyDescent="0.35">
      <c r="A64" t="str">
        <v>000008500338</v>
      </c>
      <c r="B64" t="str" cm="1">
        <f t="array" ref="B64:D64">_xlfn.XLOOKUP(A64,'Purchases by Location'!C:C,'Purchases by Location'!D:F)</f>
        <v>SYS Gulf Coast, AL</v>
      </c>
      <c r="C64" t="str">
        <v>Geneva</v>
      </c>
      <c r="D64" t="str">
        <v>AL</v>
      </c>
      <c r="E64" t="str">
        <f t="shared" si="2"/>
        <v>SE_GFC</v>
      </c>
      <c r="F64" t="str" cm="1">
        <f t="array" ref="F64">_xlfn.UNIQUE(_xlfn._xlws.FILTER('Purchases by Location'!T:T,'Purchases by Location'!C:C=Locations!A64))</f>
        <v>058</v>
      </c>
      <c r="G64" t="str" cm="1">
        <f t="array" ref="G64">_xlfn.UNIQUE(_xlfn._xlws.FILTER('Purchases by Location'!U:U,'Purchases by Location'!C:C=Locations!A64))</f>
        <v>Mike Seibert</v>
      </c>
      <c r="H64" t="str">
        <f>_xlfn.XLOOKUP(D64,States!B:B,States!D:D)</f>
        <v>Jodi Batten</v>
      </c>
      <c r="I64" t="str">
        <f>_xlfn.XLOOKUP(A64,'[1]Hilton Sysco Stocking List'!$C:$C,'[1]Hilton Sysco Stocking List'!$H:$H)</f>
        <v>Food Sales East-AL</v>
      </c>
      <c r="J64" t="str">
        <f t="shared" si="3"/>
        <v>Southeast</v>
      </c>
      <c r="K64" t="str">
        <f>_xlfn.XLOOKUP(A64,[2]Contents!$A:$A,[2]Contents!$H:$H)</f>
        <v>GFC</v>
      </c>
      <c r="L64" t="str">
        <f t="shared" si="0"/>
        <v>Sysco Gulf Coast, AL</v>
      </c>
      <c r="M64" t="str">
        <f t="shared" si="4"/>
        <v>Sysco Gulf Coast, AL - 000008500338</v>
      </c>
    </row>
    <row r="65" spans="1:13" x14ac:dyDescent="0.35">
      <c r="A65" t="str">
        <v>000008500341</v>
      </c>
      <c r="B65" t="str" cm="1">
        <f t="array" ref="B65:D65">_xlfn.XLOOKUP(A65,'Purchases by Location'!C:C,'Purchases by Location'!D:F)</f>
        <v>SYS Raleigh, NC</v>
      </c>
      <c r="C65" t="str">
        <v>Selma</v>
      </c>
      <c r="D65" t="str">
        <v>NC</v>
      </c>
      <c r="E65" t="str">
        <f t="shared" si="2"/>
        <v>SE_RLG</v>
      </c>
      <c r="F65" t="str" cm="1">
        <f t="array" ref="F65">_xlfn.UNIQUE(_xlfn._xlws.FILTER('Purchases by Location'!T:T,'Purchases by Location'!C:C=Locations!A65))</f>
        <v>058</v>
      </c>
      <c r="G65" t="str" cm="1">
        <f t="array" ref="G65">_xlfn.UNIQUE(_xlfn._xlws.FILTER('Purchases by Location'!U:U,'Purchases by Location'!C:C=Locations!A65))</f>
        <v>Mike Seibert</v>
      </c>
      <c r="H65" t="str">
        <f>_xlfn.XLOOKUP(D65,States!B:B,States!D:D)</f>
        <v>Todd Holmes</v>
      </c>
      <c r="I65" t="str">
        <f>_xlfn.XLOOKUP(A65,'[1]Hilton Sysco Stocking List'!$C:$C,'[1]Hilton Sysco Stocking List'!$H:$H)</f>
        <v>Food Sales East-NC/SC</v>
      </c>
      <c r="J65" t="str">
        <f t="shared" si="3"/>
        <v>Southeast</v>
      </c>
      <c r="K65" t="str">
        <f>_xlfn.XLOOKUP(A65,[2]Contents!$A:$A,[2]Contents!$H:$H)</f>
        <v>RLG</v>
      </c>
      <c r="L65" t="str">
        <f t="shared" si="0"/>
        <v>Sysco Raleigh, NC</v>
      </c>
      <c r="M65" t="str">
        <f t="shared" si="4"/>
        <v>Sysco Raleigh, NC - 000008500341</v>
      </c>
    </row>
    <row r="66" spans="1:13" x14ac:dyDescent="0.35">
      <c r="A66" t="str">
        <v>000008500347</v>
      </c>
      <c r="B66" t="str" cm="1">
        <f t="array" ref="B66:D66">_xlfn.XLOOKUP(A66,'Purchases by Location'!C:C,'Purchases by Location'!D:F)</f>
        <v>SYS Knoxville, TN</v>
      </c>
      <c r="C66" t="str">
        <v>Knoxville</v>
      </c>
      <c r="D66" t="str">
        <v>TN</v>
      </c>
      <c r="E66" t="str">
        <f t="shared" si="2"/>
        <v>SE_KNX</v>
      </c>
      <c r="F66" t="str" cm="1">
        <f t="array" ref="F66">_xlfn.UNIQUE(_xlfn._xlws.FILTER('Purchases by Location'!T:T,'Purchases by Location'!C:C=Locations!A66))</f>
        <v>058</v>
      </c>
      <c r="G66" t="str" cm="1">
        <f t="array" ref="G66">_xlfn.UNIQUE(_xlfn._xlws.FILTER('Purchases by Location'!U:U,'Purchases by Location'!C:C=Locations!A66))</f>
        <v>Mike Seibert</v>
      </c>
      <c r="H66" t="str">
        <f>_xlfn.XLOOKUP(D66,States!B:B,States!D:D)</f>
        <v>Leslie Reeves</v>
      </c>
      <c r="I66" t="str">
        <f>_xlfn.XLOOKUP(A66,'[1]Hilton Sysco Stocking List'!$C:$C,'[1]Hilton Sysco Stocking List'!$H:$H)</f>
        <v>Food Sales East-E.TN</v>
      </c>
      <c r="J66" t="str">
        <f t="shared" si="3"/>
        <v>Southeast</v>
      </c>
      <c r="K66" t="str">
        <f>_xlfn.XLOOKUP(A66,[2]Contents!$A:$A,[2]Contents!$H:$H)</f>
        <v>KNX</v>
      </c>
      <c r="L66" t="str">
        <f t="shared" ref="L66:L76" si="5">SUBSTITUTE(B66,"SYS","Sysco")</f>
        <v>Sysco Knoxville, TN</v>
      </c>
      <c r="M66" t="str">
        <f t="shared" si="4"/>
        <v>Sysco Knoxville, TN - 000008500347</v>
      </c>
    </row>
    <row r="67" spans="1:13" x14ac:dyDescent="0.35">
      <c r="A67" t="str">
        <v>000008500348</v>
      </c>
      <c r="B67" t="str" cm="1">
        <f t="array" ref="B67:D67">_xlfn.XLOOKUP(A67,'Purchases by Location'!C:C,'Purchases by Location'!D:F)</f>
        <v>Baugh SE RDC</v>
      </c>
      <c r="C67" t="str">
        <v>Alachua</v>
      </c>
      <c r="D67" t="str">
        <v>FL</v>
      </c>
      <c r="E67" t="str">
        <f t="shared" ref="E67:E76" si="6">_xlfn.XLOOKUP(J67,$P$2:$P$8,$Q$2:$Q$8)&amp;"_"&amp;K67</f>
        <v>SE_BSE</v>
      </c>
      <c r="F67" t="str" cm="1">
        <f t="array" ref="F67">_xlfn.UNIQUE(_xlfn._xlws.FILTER('Purchases by Location'!T:T,'Purchases by Location'!C:C=Locations!A67))</f>
        <v>008</v>
      </c>
      <c r="G67" t="str" cm="1">
        <f t="array" ref="G67">_xlfn.UNIQUE(_xlfn._xlws.FILTER('Purchases by Location'!U:U,'Purchases by Location'!C:C=Locations!A67))</f>
        <v>Kelsi Hernly</v>
      </c>
      <c r="H67" t="str">
        <f>_xlfn.XLOOKUP(D67,States!B:B,States!D:D)</f>
        <v>Jodi Batten</v>
      </c>
      <c r="I67" t="e">
        <f>_xlfn.XLOOKUP(A67,'[1]Hilton Sysco Stocking List'!$C:$C,'[1]Hilton Sysco Stocking List'!$H:$H)</f>
        <v>#N/A</v>
      </c>
      <c r="J67" t="str">
        <f t="shared" ref="J67:J76" si="7">VLOOKUP(G67,S:W,5,0)</f>
        <v>Southeast</v>
      </c>
      <c r="K67" t="str">
        <f>_xlfn.XLOOKUP(A67,[2]Contents!$A:$A,[2]Contents!$H:$H)</f>
        <v>BSE</v>
      </c>
      <c r="L67" t="str">
        <f t="shared" si="5"/>
        <v>Baugh SE RDC</v>
      </c>
      <c r="M67" t="str">
        <f t="shared" si="4"/>
        <v>Baugh SE RDC - 000008500348</v>
      </c>
    </row>
    <row r="68" spans="1:13" x14ac:dyDescent="0.35">
      <c r="A68" t="str">
        <v>000008500352</v>
      </c>
      <c r="B68" t="str" cm="1">
        <f t="array" ref="B68:D68">_xlfn.XLOOKUP(A68,'Purchases by Location'!C:C,'Purchases by Location'!D:F)</f>
        <v>SYS East Texas</v>
      </c>
      <c r="C68" t="str">
        <v>Longview</v>
      </c>
      <c r="D68" t="str">
        <v>TX</v>
      </c>
      <c r="E68" t="str">
        <f t="shared" si="6"/>
        <v>SW_ETX</v>
      </c>
      <c r="F68" t="str" cm="1">
        <f t="array" ref="F68">_xlfn.UNIQUE(_xlfn._xlws.FILTER('Purchases by Location'!T:T,'Purchases by Location'!C:C=Locations!A68))</f>
        <v>064</v>
      </c>
      <c r="G68" t="str" cm="1">
        <f t="array" ref="G68">_xlfn.UNIQUE(_xlfn._xlws.FILTER('Purchases by Location'!U:U,'Purchases by Location'!C:C=Locations!A68))</f>
        <v>Brian Ohler</v>
      </c>
      <c r="H68" t="str">
        <f>_xlfn.XLOOKUP(D68,States!B:B,States!D:D)</f>
        <v>Laura Roberts</v>
      </c>
      <c r="I68" t="str">
        <f>_xlfn.XLOOKUP(A68,'[1]Hilton Sysco Stocking List'!$C:$C,'[1]Hilton Sysco Stocking List'!$H:$H)</f>
        <v>Affinity-SW-TX</v>
      </c>
      <c r="J68" t="str">
        <f t="shared" si="7"/>
        <v>Southwest</v>
      </c>
      <c r="K68" t="str">
        <f>_xlfn.XLOOKUP(A68,[2]Contents!$A:$A,[2]Contents!$H:$H)</f>
        <v>ETX</v>
      </c>
      <c r="L68" t="str">
        <f t="shared" si="5"/>
        <v>Sysco East Texas</v>
      </c>
      <c r="M68" t="str">
        <f t="shared" si="4"/>
        <v>Sysco East Texas - 000008500352</v>
      </c>
    </row>
    <row r="69" spans="1:13" x14ac:dyDescent="0.35">
      <c r="A69" t="str">
        <v>000008500370</v>
      </c>
      <c r="B69" t="str" cm="1">
        <f t="array" ref="B69:D69">_xlfn.XLOOKUP(A69,'Purchases by Location'!C:C,'Purchases by Location'!D:F)</f>
        <v>SYS Asian Foods</v>
      </c>
      <c r="C69" t="str">
        <v>Saint Paul</v>
      </c>
      <c r="D69" t="str">
        <v>MN</v>
      </c>
      <c r="E69" t="str">
        <f t="shared" si="6"/>
        <v>CN_ASI</v>
      </c>
      <c r="F69" t="str" cm="1">
        <f t="array" ref="F69">_xlfn.UNIQUE(_xlfn._xlws.FILTER('Purchases by Location'!T:T,'Purchases by Location'!C:C=Locations!A69))</f>
        <v>046</v>
      </c>
      <c r="G69" t="str" cm="1">
        <f t="array" ref="G69">_xlfn.UNIQUE(_xlfn._xlws.FILTER('Purchases by Location'!U:U,'Purchases by Location'!C:C=Locations!A69))</f>
        <v>Danielle Bohler</v>
      </c>
      <c r="H69" t="str">
        <f>_xlfn.XLOOKUP(D69,States!B:B,States!D:D)</f>
        <v>Leslie Reeves</v>
      </c>
      <c r="I69" t="str">
        <f>_xlfn.XLOOKUP(A69,'[1]Hilton Sysco Stocking List'!$C:$C,'[1]Hilton Sysco Stocking List'!$H:$H)</f>
        <v>Affinity-MW-MN</v>
      </c>
      <c r="J69" t="str">
        <f t="shared" si="7"/>
        <v>Central</v>
      </c>
      <c r="K69" t="str">
        <f>_xlfn.XLOOKUP(A69,[2]Contents!$A:$A,[2]Contents!$H:$H)</f>
        <v>ASI</v>
      </c>
      <c r="L69" t="str">
        <f t="shared" si="5"/>
        <v>Sysco Asian Foods</v>
      </c>
      <c r="M69" t="str">
        <f t="shared" si="4"/>
        <v>Sysco Asian Foods - 000008500370</v>
      </c>
    </row>
    <row r="70" spans="1:13" x14ac:dyDescent="0.35">
      <c r="A70" t="str">
        <v>000008500375</v>
      </c>
      <c r="B70" t="str" cm="1">
        <f t="array" ref="B70:D70">_xlfn.XLOOKUP(A70,'Purchases by Location'!C:C,'Purchases by Location'!D:F)</f>
        <v>SYS Long Island, NY</v>
      </c>
      <c r="C70" t="str">
        <v>Central Islip</v>
      </c>
      <c r="D70" t="str">
        <v>NY</v>
      </c>
      <c r="E70" t="str">
        <f t="shared" si="6"/>
        <v>NE_LIN</v>
      </c>
      <c r="F70" t="str" cm="1">
        <f t="array" ref="F70">_xlfn.UNIQUE(_xlfn._xlws.FILTER('Purchases by Location'!T:T,'Purchases by Location'!C:C=Locations!A70))</f>
        <v>063</v>
      </c>
      <c r="G70" t="str" cm="1">
        <f t="array" ref="G70">_xlfn.UNIQUE(_xlfn._xlws.FILTER('Purchases by Location'!U:U,'Purchases by Location'!C:C=Locations!A70))</f>
        <v>Rob Field</v>
      </c>
      <c r="H70" t="str">
        <f>_xlfn.XLOOKUP(D70,States!B:B,States!D:D)</f>
        <v>Todd Holmes</v>
      </c>
      <c r="I70" t="str">
        <f>_xlfn.XLOOKUP(A70,'[1]Hilton Sysco Stocking List'!$C:$C,'[1]Hilton Sysco Stocking List'!$H:$H)</f>
        <v>Affinity-NE-NYC</v>
      </c>
      <c r="J70" t="str">
        <f t="shared" si="7"/>
        <v>Northeast</v>
      </c>
      <c r="K70" t="str">
        <f>_xlfn.XLOOKUP(A70,[2]Contents!$A:$A,[2]Contents!$H:$H)</f>
        <v>LIN</v>
      </c>
      <c r="L70" t="str">
        <f t="shared" si="5"/>
        <v>Sysco Long Island, NY</v>
      </c>
      <c r="M70" t="str">
        <f t="shared" si="4"/>
        <v>Sysco Long Island, NY - 000008500375</v>
      </c>
    </row>
    <row r="71" spans="1:13" x14ac:dyDescent="0.35">
      <c r="A71" t="str">
        <v>000008500377</v>
      </c>
      <c r="B71" t="str" cm="1">
        <f t="array" ref="B71:D71">_xlfn.XLOOKUP(A71,'Purchases by Location'!C:C,'Purchases by Location'!D:F)</f>
        <v>SYS Western MN</v>
      </c>
      <c r="C71" t="str">
        <v>St. Cloud</v>
      </c>
      <c r="D71" t="str">
        <v>MN</v>
      </c>
      <c r="E71" t="str">
        <f t="shared" si="6"/>
        <v>CN_WMN</v>
      </c>
      <c r="F71" t="str" cm="1">
        <f t="array" ref="F71">_xlfn.UNIQUE(_xlfn._xlws.FILTER('Purchases by Location'!T:T,'Purchases by Location'!C:C=Locations!A71))</f>
        <v>046</v>
      </c>
      <c r="G71" t="str" cm="1">
        <f t="array" ref="G71">_xlfn.UNIQUE(_xlfn._xlws.FILTER('Purchases by Location'!U:U,'Purchases by Location'!C:C=Locations!A71))</f>
        <v>Danielle Bohler</v>
      </c>
      <c r="H71" t="str">
        <f>_xlfn.XLOOKUP(D71,States!B:B,States!D:D)</f>
        <v>Leslie Reeves</v>
      </c>
      <c r="I71" t="str">
        <f>_xlfn.XLOOKUP(A71,'[1]Hilton Sysco Stocking List'!$C:$C,'[1]Hilton Sysco Stocking List'!$H:$H)</f>
        <v>Affinity-MW-MN</v>
      </c>
      <c r="J71" t="str">
        <f t="shared" si="7"/>
        <v>Central</v>
      </c>
      <c r="K71" t="str">
        <f>_xlfn.XLOOKUP(A71,[2]Contents!$A:$A,[2]Contents!$H:$H)</f>
        <v>WMN</v>
      </c>
      <c r="L71" t="str">
        <f t="shared" si="5"/>
        <v>Sysco Western MN</v>
      </c>
      <c r="M71" t="str">
        <f t="shared" si="4"/>
        <v>Sysco Western MN - 000008500377</v>
      </c>
    </row>
    <row r="72" spans="1:13" x14ac:dyDescent="0.35">
      <c r="A72" t="str">
        <v>000008500378</v>
      </c>
      <c r="B72" t="str" cm="1">
        <f t="array" ref="B72:D72">_xlfn.XLOOKUP(A72,'Purchases by Location'!C:C,'Purchases by Location'!D:F)</f>
        <v>SYS Riverside, CA</v>
      </c>
      <c r="C72" t="str">
        <v>Riverside</v>
      </c>
      <c r="D72" t="str">
        <v>CA</v>
      </c>
      <c r="E72" t="str">
        <f t="shared" si="6"/>
        <v>SW_RVS</v>
      </c>
      <c r="F72" t="str" cm="1">
        <f t="array" ref="F72">_xlfn.UNIQUE(_xlfn._xlws.FILTER('Purchases by Location'!T:T,'Purchases by Location'!C:C=Locations!A72))</f>
        <v>038</v>
      </c>
      <c r="G72" t="s">
        <v>463</v>
      </c>
      <c r="H72" t="str">
        <f>_xlfn.XLOOKUP(D72,States!B:B,States!D:D)</f>
        <v>Penny Gueswel</v>
      </c>
      <c r="I72" t="str">
        <f>_xlfn.XLOOKUP(A72,'[1]Hilton Sysco Stocking List'!$C:$C,'[1]Hilton Sysco Stocking List'!$H:$H)</f>
        <v>CORE-West-S.CA</v>
      </c>
      <c r="J72" t="str">
        <f t="shared" si="7"/>
        <v>Southwest</v>
      </c>
      <c r="K72" t="str">
        <f>_xlfn.XLOOKUP(A72,[2]Contents!$A:$A,[2]Contents!$H:$H)</f>
        <v>RVS</v>
      </c>
      <c r="L72" t="str">
        <f t="shared" si="5"/>
        <v>Sysco Riverside, CA</v>
      </c>
      <c r="M72" t="str">
        <f t="shared" si="4"/>
        <v>Sysco Riverside, CA - 000008500378</v>
      </c>
    </row>
    <row r="73" spans="1:13" x14ac:dyDescent="0.35">
      <c r="A73" t="str">
        <v>000008500388</v>
      </c>
      <c r="B73" t="str" cm="1">
        <f t="array" ref="B73:D73">_xlfn.XLOOKUP(A73,'Purchases by Location'!C:C,'Purchases by Location'!D:F)</f>
        <v>SYS West Texas</v>
      </c>
      <c r="C73" t="str">
        <v>Lubbock</v>
      </c>
      <c r="D73" t="str">
        <v>TX</v>
      </c>
      <c r="E73" t="str">
        <f t="shared" si="6"/>
        <v>SW_WTX</v>
      </c>
      <c r="F73" t="str" cm="1">
        <f t="array" ref="F73">_xlfn.UNIQUE(_xlfn._xlws.FILTER('Purchases by Location'!T:T,'Purchases by Location'!C:C=Locations!A73))</f>
        <v>064</v>
      </c>
      <c r="G73" t="str" cm="1">
        <f t="array" ref="G73">_xlfn.UNIQUE(_xlfn._xlws.FILTER('Purchases by Location'!U:U,'Purchases by Location'!C:C=Locations!A73))</f>
        <v>Brian Ohler</v>
      </c>
      <c r="H73" t="str">
        <f>_xlfn.XLOOKUP(D73,States!B:B,States!D:D)</f>
        <v>Laura Roberts</v>
      </c>
      <c r="I73" t="str">
        <f>_xlfn.XLOOKUP(A73,'[1]Hilton Sysco Stocking List'!$C:$C,'[1]Hilton Sysco Stocking List'!$H:$H)</f>
        <v>Affinity-SW-TX</v>
      </c>
      <c r="J73" t="str">
        <f t="shared" si="7"/>
        <v>Southwest</v>
      </c>
      <c r="K73" t="str">
        <f>_xlfn.XLOOKUP(A73,[2]Contents!$A:$A,[2]Contents!$H:$H)</f>
        <v>WTX</v>
      </c>
      <c r="L73" t="str">
        <f t="shared" si="5"/>
        <v>Sysco West Texas</v>
      </c>
      <c r="M73" t="str">
        <f t="shared" si="4"/>
        <v>Sysco West Texas - 000008500388</v>
      </c>
    </row>
    <row r="74" spans="1:13" x14ac:dyDescent="0.35">
      <c r="A74" t="str">
        <v>000008500399</v>
      </c>
      <c r="B74" t="str" cm="1">
        <f t="array" ref="B74:D74">_xlfn.XLOOKUP(A74,'Purchases by Location'!C:C,'Purchases by Location'!D:F)</f>
        <v>SYS Hawaii c/o DHX</v>
      </c>
      <c r="C74" t="str">
        <v>Rancho Dominguez</v>
      </c>
      <c r="D74" t="str">
        <v>CA</v>
      </c>
      <c r="E74" t="str">
        <f t="shared" si="6"/>
        <v>SW_HAI</v>
      </c>
      <c r="F74" t="str" cm="1">
        <f t="array" ref="F74">_xlfn.UNIQUE(_xlfn._xlws.FILTER('Purchases by Location'!T:T,'Purchases by Location'!C:C=Locations!A74))</f>
        <v>038</v>
      </c>
      <c r="G74" t="s">
        <v>463</v>
      </c>
      <c r="H74" t="str">
        <f>_xlfn.XLOOKUP(D74,States!B:B,States!D:D)</f>
        <v>Penny Gueswel</v>
      </c>
      <c r="I74" t="str">
        <f>_xlfn.XLOOKUP(A74,'[1]Hilton Sysco Stocking List'!$C:$C,'[1]Hilton Sysco Stocking List'!$H:$H)</f>
        <v>CORE-West-HI</v>
      </c>
      <c r="J74" t="str">
        <f t="shared" si="7"/>
        <v>Southwest</v>
      </c>
      <c r="K74" t="str">
        <f>_xlfn.XLOOKUP(A74,[2]Contents!$A:$A,[2]Contents!$H:$H)</f>
        <v>HAI</v>
      </c>
      <c r="L74" t="str">
        <f t="shared" si="5"/>
        <v>Sysco Hawaii c/o DHX</v>
      </c>
      <c r="M74" t="str">
        <f t="shared" si="4"/>
        <v>Sysco Hawaii c/o DHX - 000008500399</v>
      </c>
    </row>
    <row r="75" spans="1:13" x14ac:dyDescent="0.35">
      <c r="A75" t="str">
        <v>000008500412</v>
      </c>
      <c r="B75" t="str" cm="1">
        <f t="array" ref="B75:D75">_xlfn.XLOOKUP(A75,'Purchases by Location'!C:C,'Purchases by Location'!D:F)</f>
        <v>SYS Tampa Bay</v>
      </c>
      <c r="C75" t="str">
        <v>Plant City</v>
      </c>
      <c r="D75" t="str">
        <v>FL</v>
      </c>
      <c r="E75" t="str">
        <f t="shared" si="6"/>
        <v>SE_TPB</v>
      </c>
      <c r="F75" t="str" cm="1">
        <f t="array" ref="F75">_xlfn.UNIQUE(_xlfn._xlws.FILTER('Purchases by Location'!T:T,'Purchases by Location'!C:C=Locations!A75))</f>
        <v>008</v>
      </c>
      <c r="G75" t="str" cm="1">
        <f t="array" ref="G75">_xlfn.UNIQUE(_xlfn._xlws.FILTER('Purchases by Location'!U:U,'Purchases by Location'!C:C=Locations!A75))</f>
        <v>Kelsi Hernly</v>
      </c>
      <c r="H75" t="str">
        <f>_xlfn.XLOOKUP(D75,States!B:B,States!D:D)</f>
        <v>Jodi Batten</v>
      </c>
      <c r="I75" t="str">
        <f>_xlfn.XLOOKUP(A75,'[1]Hilton Sysco Stocking List'!$C:$C,'[1]Hilton Sysco Stocking List'!$H:$H)</f>
        <v>Affinity-SE-FL</v>
      </c>
      <c r="J75" t="str">
        <f t="shared" si="7"/>
        <v>Southeast</v>
      </c>
      <c r="K75" t="s">
        <v>1593</v>
      </c>
      <c r="L75" t="str">
        <f t="shared" si="5"/>
        <v>Sysco Tampa Bay</v>
      </c>
      <c r="M75" t="str">
        <f t="shared" si="4"/>
        <v>Sysco Tampa Bay - 000008500412</v>
      </c>
    </row>
    <row r="76" spans="1:13" x14ac:dyDescent="0.35">
      <c r="A76" t="str">
        <v>000008500500</v>
      </c>
      <c r="B76" t="str" cm="1">
        <f t="array" ref="B76:D76">_xlfn.XLOOKUP(A76,'Purchases by Location'!C:C,'Purchases by Location'!D:F)</f>
        <v>SYS Allentown, PA</v>
      </c>
      <c r="C76" t="str">
        <v>Northampton</v>
      </c>
      <c r="D76" t="str">
        <v>PA</v>
      </c>
      <c r="E76" t="str">
        <f t="shared" si="6"/>
        <v>MA_ALT</v>
      </c>
      <c r="F76" t="str" cm="1">
        <f t="array" ref="F76">_xlfn.UNIQUE(_xlfn._xlws.FILTER('Purchases by Location'!T:T,'Purchases by Location'!C:C=Locations!A76))</f>
        <v>070</v>
      </c>
      <c r="G76" t="str" cm="1">
        <f t="array" ref="G76">_xlfn.UNIQUE(_xlfn._xlws.FILTER('Purchases by Location'!U:U,'Purchases by Location'!C:C=Locations!A76))</f>
        <v>Jeff Smith</v>
      </c>
      <c r="H76" t="str">
        <f>_xlfn.XLOOKUP(D76,States!B:B,States!D:D)</f>
        <v>Todd Holmes</v>
      </c>
      <c r="I76" t="str">
        <f>_xlfn.XLOOKUP(A76,'[1]Hilton Sysco Stocking List'!$C:$C,'[1]Hilton Sysco Stocking List'!$H:$H)</f>
        <v>Affinity-NE-E.PA</v>
      </c>
      <c r="J76" t="str">
        <f t="shared" si="7"/>
        <v>Mid-Atlantic</v>
      </c>
      <c r="K76" t="str">
        <f>_xlfn.XLOOKUP(A76,[2]Contents!$A:$A,[2]Contents!$H:$H)</f>
        <v>ALT</v>
      </c>
      <c r="L76" t="str">
        <f t="shared" si="5"/>
        <v>Sysco Allentown, PA</v>
      </c>
      <c r="M76" t="str">
        <f t="shared" si="4"/>
        <v>Sysco Allentown, PA - 000008500500</v>
      </c>
    </row>
    <row r="77" spans="1:13" x14ac:dyDescent="0.35">
      <c r="A77">
        <v>0</v>
      </c>
    </row>
  </sheetData>
  <sheetProtection algorithmName="SHA-512" hashValue="bLubZERuNWXrx0NKeeE/D5kJrT+h2BhJ/hwpuQ19ja2RxgIH1BO0+aSjQ8Ep7jERfnku99Yopn9WNDwnLBGOqQ==" saltValue="Y4dChj78bns+Uq5Kec1V1w==" spinCount="100000" sheet="1" objects="1" scenarios="1"/>
  <autoFilter ref="A1:J84" xr:uid="{F0971281-DA2F-4AA5-AFEC-4FB4ACA443E5}"/>
  <sortState xmlns:xlrd2="http://schemas.microsoft.com/office/spreadsheetml/2017/richdata2" ref="A2:M83">
    <sortCondition ref="J2:J83"/>
    <sortCondition ref="D2:D83"/>
  </sortState>
  <conditionalFormatting sqref="K1:K1048576 L1:N1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D7BB4-A0AF-4D01-82B1-B760D180852C}">
  <sheetPr codeName="Sheet8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1493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000008500323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CN_FND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North Dakota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Location'!$C:$C,CN_FND!$J$3,'Purchases by Location'!$K:$K,TEXT(CN_FND!$H13,"00000000000000"))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Location'!$C:$C,CN_FND!$J$3,'Purchases by Location'!$K:$K,TEXT(CN_FND!$H14,"00000000000000"))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Location'!$C:$C,CN_FND!$J$3,'Purchases by Location'!$K:$K,TEXT(CN_FND!$H15,"00000000000000"))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Location'!$C:$C,CN_FND!$J$3,'Purchases by Location'!$K:$K,TEXT(CN_FND!$H16,"00000000000000"))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Location'!$C:$C,CN_FND!$J$3,'Purchases by Location'!$K:$K,TEXT(CN_FND!$H17,"00000000000000"))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Location'!$C:$C,CN_FND!$J$3,'Purchases by Location'!$K:$K,TEXT(CN_FND!$H18,"00000000000000"))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Location'!$C:$C,CN_FND!$J$3,'Purchases by Location'!$K:$K,TEXT(CN_FND!$H19,"00000000000000"))</f>
        <v>1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Location'!$C:$C,CN_FND!$J$3,'Purchases by Location'!$K:$K,TEXT(CN_FND!$H20,"00000000000000"))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Location'!$C:$C,CN_FND!$J$3,'Purchases by Location'!$K:$K,TEXT(CN_FND!$H21,"00000000000000"))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Location'!$C:$C,CN_FND!$J$3,'Purchases by Location'!$K:$K,TEXT(CN_FND!$H22,"00000000000000"))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Location'!$C:$C,CN_FND!$J$3,'Purchases by Location'!$K:$K,TEXT(CN_FND!$H23,"00000000000000"))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Location'!$C:$C,CN_FND!$J$3,'Purchases by Location'!$K:$K,TEXT(CN_FND!$H25,"00000000000000"))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Location'!$C:$C,CN_FND!$J$3,'Purchases by Location'!$K:$K,TEXT(CN_FND!$H26,"00000000000000"))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Location'!$C:$C,CN_FND!$J$3,'Purchases by Location'!$K:$K,TEXT(CN_FND!$H27,"00000000000000"))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Location'!$C:$C,CN_FND!$J$3,'Purchases by Location'!$K:$K,TEXT(CN_FND!$H28,"00000000000000"))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Location'!$C:$C,CN_FND!$J$3,'Purchases by Location'!$K:$K,TEXT(CN_FND!$H29,"00000000000000"))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Location'!$C:$C,CN_FND!$J$3,'Purchases by Location'!$K:$K,TEXT(CN_FND!$H30,"00000000000000"))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Location'!$C:$C,CN_FND!$J$3,'Purchases by Location'!$K:$K,TEXT(CN_FND!$H31,"00000000000000"))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Location'!$C:$C,CN_FND!$J$3,'Purchases by Location'!$K:$K,TEXT(CN_FND!$H32,"00000000000000"))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Location'!$C:$C,CN_FND!$J$3,'Purchases by Location'!$K:$K,TEXT(CN_FND!$H33,"00000000000000"))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Location'!$C:$C,CN_FND!$J$3,'Purchases by Location'!$K:$K,TEXT(CN_FND!$H34,"00000000000000"))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Location'!$C:$C,CN_FND!$J$3,'Purchases by Location'!$K:$K,TEXT(CN_FND!$H35,"00000000000000"))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Location'!$C:$C,CN_FND!$J$3,'Purchases by Location'!$K:$K,TEXT(CN_FND!$H36,"00000000000000"))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Location'!$C:$C,CN_FND!$J$3,'Purchases by Location'!$K:$K,TEXT(CN_FND!$H37,"00000000000000"))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Location'!$C:$C,CN_FND!$J$3,'Purchases by Location'!$K:$K,TEXT(CN_FND!$H38,"00000000000000"))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Location'!$C:$C,CN_FND!$J$3,'Purchases by Location'!$K:$K,TEXT(CN_FND!$H39,"00000000000000"))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Location'!$C:$C,CN_FND!$J$3,'Purchases by Location'!$K:$K,TEXT(CN_FND!$H40,"00000000000000"))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Location'!$C:$C,CN_FND!$J$3,'Purchases by Location'!$K:$K,TEXT(CN_FND!$H41,"00000000000000"))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Location'!$C:$C,CN_FND!$J$3,'Purchases by Location'!$K:$K,TEXT(CN_FND!$H42,"00000000000000"))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Location'!$C:$C,CN_FND!$J$3,'Purchases by Location'!$K:$K,TEXT(CN_FND!$H43,"00000000000000"))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Location'!$C:$C,CN_FND!$J$3,'Purchases by Location'!$K:$K,TEXT(CN_FND!$H44,"00000000000000"))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Location'!$C:$C,CN_FND!$J$3,'Purchases by Location'!$K:$K,TEXT(CN_FND!$H45,"00000000000000"))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Location'!$C:$C,CN_FND!$J$3,'Purchases by Location'!$K:$K,TEXT(CN_FND!$H46,"00000000000000"))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Location'!$C:$C,CN_FND!$J$3,'Purchases by Location'!$K:$K,TEXT(CN_FND!$H47,"00000000000000"))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Location'!$C:$C,CN_FND!$J$3,'Purchases by Location'!$K:$K,TEXT(CN_FND!$H48,"00000000000000"))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Location'!$C:$C,CN_FND!$J$3,'Purchases by Location'!$K:$K,TEXT(CN_FND!$H49,"00000000000000"))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Location'!$C:$C,CN_FND!$J$3,'Purchases by Location'!$K:$K,TEXT(CN_FND!$H50,"00000000000000"))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Location'!$C:$C,CN_FND!$J$3,'Purchases by Location'!$K:$K,TEXT(CN_FND!$H51,"00000000000000"))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Location'!$C:$C,CN_FND!$J$3,'Purchases by Location'!$K:$K,TEXT(CN_FND!$H52,"00000000000000"))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Location'!$C:$C,CN_FND!$J$3,'Purchases by Location'!$K:$K,TEXT(CN_FND!$H53,"00000000000000"))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Location'!$C:$C,CN_FND!$J$3,'Purchases by Location'!$K:$K,TEXT(CN_FND!$H54,"00000000000000"))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Location'!$C:$C,CN_FND!$J$3,'Purchases by Location'!$K:$K,TEXT(CN_FND!$H55,"00000000000000"))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Affinity-MW-MN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Location'!$C:$C,CN_FND!$J$3,'Purchases by Location'!$K:$K,TEXT(CN_FND!$H61,"00000000000000"))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Location'!$C:$C,CN_FND!$J$3,'Purchases by Location'!$K:$K,TEXT(CN_FND!$H62,"00000000000000"))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Location'!$C:$C,CN_FND!$J$3,'Purchases by Location'!$K:$K,TEXT(CN_FND!$H63,"00000000000000"))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Location'!$C:$C,CN_FND!$J$3,'Purchases by Location'!$K:$K,TEXT(CN_FND!$H64,"00000000000000"))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Location'!$C:$C,CN_FND!$J$3,'Purchases by Location'!$K:$K,TEXT(CN_FND!$H65,"00000000000000"))</f>
        <v>1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Location'!$C:$C,CN_FND!$J$3,'Purchases by Location'!$K:$K,TEXT(CN_FND!$H66,"00000000000000"))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Location'!$C:$C,CN_FND!$J$3,'Purchases by Location'!$K:$K,TEXT(CN_FND!$H67,"00000000000000"))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Location'!$C:$C,CN_FND!$J$3,'Purchases by Location'!$K:$K,TEXT(CN_FND!$H68,"00000000000000"))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Location'!$C:$C,CN_FND!$J$3,'Purchases by Location'!$K:$K,TEXT(CN_FND!$H69,"00000000000000"))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Location'!$C:$C,CN_FND!$J$3,'Purchases by Location'!$K:$K,TEXT(CN_FND!$H70,"00000000000000"))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Location'!$C:$C,CN_FND!$J$3,'Purchases by Location'!$K:$K,TEXT(CN_FND!$H71,"00000000000000"))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Location'!$C:$C,CN_FND!$J$3,'Purchases by Location'!$K:$K,TEXT(CN_FND!$H72,"00000000000000"))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Location'!$C:$C,CN_FND!$J$3,'Purchases by Location'!$K:$K,TEXT(CN_FND!$H73,"00000000000000"))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Location'!$C:$C,CN_FND!$J$3,'Purchases by Location'!$K:$K,TEXT(CN_FND!$H74,"00000000000000"))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Location'!$C:$C,CN_FND!$J$3,'Purchases by Location'!$K:$K,TEXT(CN_FND!$H75,"00000000000000"))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Location'!$C:$C,CN_FND!$J$3,'Purchases by Location'!$K:$K,TEXT(CN_FND!$H76,"00000000000000"))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Location'!$C:$C,CN_FND!$J$3,'Purchases by Location'!$K:$K,TEXT(CN_FND!$H77,"00000000000000"))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Location'!$C:$C,CN_FND!$J$3,'Purchases by Location'!$K:$K,TEXT(CN_FND!$H78,"00000000000000"))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Location'!$C:$C,CN_FND!$J$3,'Purchases by Location'!$K:$K,TEXT(CN_FND!$H79,"00000000000000"))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Location'!$C:$C,CN_FND!$J$3,'Purchases by Location'!$K:$K,TEXT(CN_FND!$H80,"00000000000000"))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Location'!$C:$C,CN_FND!$J$3,'Purchases by Location'!$K:$K,TEXT(CN_FND!$H81,"00000000000000"))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Location'!$C:$C,CN_FND!$J$3,'Purchases by Location'!$K:$K,TEXT(CN_FND!$H82,"00000000000000"))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Location'!$C:$C,CN_FND!$J$3,'Purchases by Location'!$K:$K,TEXT(CN_FND!$H83,"00000000000000"))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Location'!$C:$C,CN_FND!$J$3,'Purchases by Location'!$K:$K,TEXT(CN_FND!$H84,"00000000000000"))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Location'!$C:$C,CN_FND!$J$3,'Purchases by Location'!$K:$K,TEXT(CN_FND!$H85,"00000000000000"))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Location'!$C:$C,CN_FND!$J$3,'Purchases by Location'!$K:$K,TEXT(CN_FND!$H86,"00000000000000"))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Location'!$C:$C,CN_FND!$J$3,'Purchases by Location'!$K:$K,TEXT(CN_FND!$H87,"00000000000000"))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Location'!$C:$C,CN_FND!$J$3,'Purchases by Location'!$K:$K,TEXT(CN_FND!$H88,"00000000000000"))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Location'!$C:$C,CN_FND!$J$3,'Purchases by Location'!$K:$K,TEXT(CN_FND!$H89,"00000000000000"))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Location'!$C:$C,CN_FND!$J$3,'Purchases by Location'!$K:$K,TEXT(CN_FND!$H90,"00000000000000"))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Location'!$C:$C,CN_FND!$J$3,'Purchases by Location'!$K:$K,TEXT(CN_FND!$H91,"00000000000000"))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Location'!$C:$C,CN_FND!$J$3,'Purchases by Location'!$K:$K,TEXT(CN_FND!$H92,"00000000000000"))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Location'!$C:$C,CN_FND!$J$3,'Purchases by Location'!$K:$K,TEXT(CN_FND!$H93,"00000000000000"))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Location'!$C:$C,CN_FND!$J$3,'Purchases by Location'!$K:$K,TEXT(CN_FND!$H94,"00000000000000"))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Location'!$C:$C,CN_FND!$J$3,'Purchases by Location'!$K:$K,TEXT(CN_FND!$H95,"00000000000000"))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Location'!$C:$C,CN_FND!$J$3,'Purchases by Location'!$K:$K,TEXT(CN_FND!$H96,"00000000000000"))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Location'!$C:$C,CN_FND!$J$3,'Purchases by Location'!$K:$K,TEXT(CN_FND!$H97,"00000000000000"))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Location'!$C:$C,CN_FND!$J$3,'Purchases by Location'!$K:$K,TEXT(CN_FND!$H98,"00000000000000"))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Location'!$C:$C,CN_FND!$J$3,'Purchases by Location'!$K:$K,TEXT(CN_FND!$H99,"00000000000000"))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Location'!$C:$C,CN_FND!$J$3,'Purchases by Location'!$K:$K,TEXT(CN_FND!$H101,"00000000000000"))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Location'!$C:$C,CN_FND!$J$3,'Purchases by Location'!$K:$K,TEXT(CN_FND!$H102,"00000000000000"))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Location'!$C:$C,CN_FND!$J$3,'Purchases by Location'!$K:$K,TEXT(CN_FND!$H103,"00000000000000"))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Location'!$C:$C,CN_FND!$J$3,'Purchases by Location'!$K:$K,TEXT(CN_FND!$H104,"00000000000000"))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Location'!$C:$C,CN_FND!$J$3,'Purchases by Location'!$K:$K,TEXT(CN_FND!$H105,"00000000000000"))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Location'!$C:$C,CN_FND!$J$3,'Purchases by Location'!$K:$K,TEXT(CN_FND!$H106,"00000000000000"))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Location'!$C:$C,CN_FND!$J$3,'Purchases by Location'!$K:$K,TEXT(CN_FND!$H107,"00000000000000"))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Leslie Reeves</v>
      </c>
      <c r="E109" s="50" t="str">
        <f>E57</f>
        <v>Affinity-MW-MN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JlZqzYLXZN2L5r2Dl1jOWctuBPhgMYHNGtCqtseP5UDBVCxpOgPJljo8bcyIpBcl70y0F6ulY1cTQG3F+jpqig==" saltValue="kCH6+b2CtfbQ907K7uZECg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70" priority="15">
      <formula>$H10&gt;0</formula>
    </cfRule>
  </conditionalFormatting>
  <conditionalFormatting sqref="A108:A112">
    <cfRule type="expression" dxfId="1469" priority="3">
      <formula>$G108&gt;0</formula>
    </cfRule>
  </conditionalFormatting>
  <conditionalFormatting sqref="A13:F55 A61:F107 A56:A60 D56:E60">
    <cfRule type="expression" dxfId="1468" priority="9">
      <formula>$G13&gt;0</formula>
    </cfRule>
  </conditionalFormatting>
  <conditionalFormatting sqref="B13:B23">
    <cfRule type="duplicateValues" dxfId="1467" priority="19"/>
  </conditionalFormatting>
  <conditionalFormatting sqref="B28">
    <cfRule type="duplicateValues" dxfId="1466" priority="10"/>
  </conditionalFormatting>
  <conditionalFormatting sqref="B29:B33">
    <cfRule type="duplicateValues" dxfId="1465" priority="11"/>
  </conditionalFormatting>
  <conditionalFormatting sqref="B40">
    <cfRule type="duplicateValues" dxfId="1464" priority="12"/>
  </conditionalFormatting>
  <conditionalFormatting sqref="B44">
    <cfRule type="duplicateValues" dxfId="1463" priority="8"/>
    <cfRule type="duplicateValues" dxfId="1462" priority="13"/>
  </conditionalFormatting>
  <conditionalFormatting sqref="B48">
    <cfRule type="duplicateValues" dxfId="1461" priority="7"/>
    <cfRule type="duplicateValues" dxfId="1460" priority="14"/>
  </conditionalFormatting>
  <conditionalFormatting sqref="B62:B67">
    <cfRule type="duplicateValues" dxfId="1459" priority="6"/>
  </conditionalFormatting>
  <conditionalFormatting sqref="B71">
    <cfRule type="duplicateValues" dxfId="1458" priority="18"/>
  </conditionalFormatting>
  <conditionalFormatting sqref="B72:B85 B89:B99 B62:B70">
    <cfRule type="duplicateValues" dxfId="1457" priority="21"/>
  </conditionalFormatting>
  <conditionalFormatting sqref="B86 B88">
    <cfRule type="duplicateValues" dxfId="1456" priority="17"/>
  </conditionalFormatting>
  <conditionalFormatting sqref="B87 B34:B39 B25:B27 B49:B55 B45:B47 B41:B43">
    <cfRule type="duplicateValues" dxfId="1455" priority="20"/>
  </conditionalFormatting>
  <conditionalFormatting sqref="B89:B91">
    <cfRule type="duplicateValues" dxfId="1454" priority="5"/>
  </conditionalFormatting>
  <conditionalFormatting sqref="B93:B96">
    <cfRule type="duplicateValues" dxfId="1453" priority="4"/>
  </conditionalFormatting>
  <conditionalFormatting sqref="B101:B107">
    <cfRule type="duplicateValues" dxfId="1452" priority="16"/>
  </conditionalFormatting>
  <conditionalFormatting sqref="D110:D112">
    <cfRule type="expression" dxfId="1451" priority="1">
      <formula>$G110&gt;0</formula>
    </cfRule>
  </conditionalFormatting>
  <conditionalFormatting sqref="D108:E109">
    <cfRule type="expression" dxfId="1450" priority="2">
      <formula>$G108&gt;0</formula>
    </cfRule>
  </conditionalFormatting>
  <hyperlinks>
    <hyperlink ref="J1" location="Contents!A1" display="Back to Contents" xr:uid="{D541795D-D908-4A95-B452-DDE1126EED1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2D6247-1C67-4CAE-9543-A9D2A62088A0}">
          <x14:formula1>
            <xm:f>Locations!$L:$L</xm:f>
          </x14:formula1>
          <xm:sqref>J2:M2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F6D9B-5629-42F1-B879-DB6C06AD2648}">
  <sheetPr codeName="Sheet80"/>
  <dimension ref="A1:F51"/>
  <sheetViews>
    <sheetView workbookViewId="0">
      <selection activeCell="C52" sqref="C52"/>
    </sheetView>
  </sheetViews>
  <sheetFormatPr defaultRowHeight="14.5" x14ac:dyDescent="0.35"/>
  <cols>
    <col min="1" max="1" width="27.7265625" bestFit="1" customWidth="1"/>
    <col min="2" max="2" width="4.81640625" bestFit="1" customWidth="1"/>
    <col min="3" max="3" width="16.7265625" bestFit="1" customWidth="1"/>
  </cols>
  <sheetData>
    <row r="1" spans="1:6" ht="15" thickBot="1" x14ac:dyDescent="0.4">
      <c r="A1" t="s">
        <v>1656</v>
      </c>
      <c r="B1" t="s">
        <v>1547</v>
      </c>
      <c r="C1" t="s">
        <v>1654</v>
      </c>
      <c r="D1" t="s">
        <v>1655</v>
      </c>
    </row>
    <row r="2" spans="1:6" ht="18" thickBot="1" x14ac:dyDescent="0.4">
      <c r="A2" s="42" t="s">
        <v>1653</v>
      </c>
      <c r="B2" s="42" t="s">
        <v>1213</v>
      </c>
      <c r="C2" t="s">
        <v>394</v>
      </c>
      <c r="D2" t="s">
        <v>1297</v>
      </c>
    </row>
    <row r="3" spans="1:6" ht="18" thickBot="1" x14ac:dyDescent="0.4">
      <c r="A3" s="42" t="s">
        <v>1596</v>
      </c>
      <c r="B3" s="42" t="s">
        <v>1597</v>
      </c>
      <c r="C3" t="s">
        <v>463</v>
      </c>
      <c r="D3" t="s">
        <v>1657</v>
      </c>
      <c r="F3" t="s">
        <v>1060</v>
      </c>
    </row>
    <row r="4" spans="1:6" ht="18" thickBot="1" x14ac:dyDescent="0.4">
      <c r="A4" s="42" t="s">
        <v>1600</v>
      </c>
      <c r="B4" s="42" t="s">
        <v>1181</v>
      </c>
      <c r="C4" t="s">
        <v>463</v>
      </c>
      <c r="D4" t="s">
        <v>1657</v>
      </c>
      <c r="F4" t="s">
        <v>1060</v>
      </c>
    </row>
    <row r="5" spans="1:6" ht="18" thickBot="1" x14ac:dyDescent="0.4">
      <c r="A5" s="42" t="s">
        <v>1603</v>
      </c>
      <c r="B5" s="42" t="s">
        <v>1197</v>
      </c>
      <c r="C5" t="s">
        <v>394</v>
      </c>
      <c r="D5" t="s">
        <v>1658</v>
      </c>
    </row>
    <row r="6" spans="1:6" ht="18" thickBot="1" x14ac:dyDescent="0.4">
      <c r="A6" s="42" t="s">
        <v>1607</v>
      </c>
      <c r="B6" s="42" t="s">
        <v>1123</v>
      </c>
      <c r="C6" t="s">
        <v>463</v>
      </c>
      <c r="D6" t="s">
        <v>1657</v>
      </c>
      <c r="F6" t="s">
        <v>1060</v>
      </c>
    </row>
    <row r="7" spans="1:6" ht="18" thickBot="1" x14ac:dyDescent="0.4">
      <c r="A7" s="42" t="s">
        <v>1611</v>
      </c>
      <c r="B7" s="42" t="s">
        <v>1121</v>
      </c>
      <c r="C7" t="s">
        <v>463</v>
      </c>
      <c r="D7" t="s">
        <v>1657</v>
      </c>
      <c r="F7" t="s">
        <v>1060</v>
      </c>
    </row>
    <row r="8" spans="1:6" ht="18" thickBot="1" x14ac:dyDescent="0.4">
      <c r="A8" s="42" t="s">
        <v>1614</v>
      </c>
      <c r="B8" s="42" t="s">
        <v>1185</v>
      </c>
      <c r="C8" t="s">
        <v>1104</v>
      </c>
      <c r="D8" t="s">
        <v>1293</v>
      </c>
    </row>
    <row r="9" spans="1:6" ht="18" thickBot="1" x14ac:dyDescent="0.4">
      <c r="A9" s="42" t="s">
        <v>1618</v>
      </c>
      <c r="B9" s="42" t="s">
        <v>1619</v>
      </c>
      <c r="C9" t="s">
        <v>1104</v>
      </c>
      <c r="D9" t="s">
        <v>1293</v>
      </c>
    </row>
    <row r="10" spans="1:6" ht="18" thickBot="1" x14ac:dyDescent="0.4">
      <c r="A10" s="42" t="s">
        <v>1624</v>
      </c>
      <c r="B10" s="42" t="s">
        <v>1153</v>
      </c>
      <c r="C10" t="s">
        <v>854</v>
      </c>
      <c r="D10" t="s">
        <v>1297</v>
      </c>
    </row>
    <row r="11" spans="1:6" ht="18" thickBot="1" x14ac:dyDescent="0.4">
      <c r="A11" s="42" t="s">
        <v>1626</v>
      </c>
      <c r="B11" s="42" t="s">
        <v>1140</v>
      </c>
      <c r="C11" t="s">
        <v>394</v>
      </c>
      <c r="D11" t="s">
        <v>1293</v>
      </c>
    </row>
    <row r="12" spans="1:6" ht="18" thickBot="1" x14ac:dyDescent="0.4">
      <c r="A12" s="42" t="s">
        <v>1634</v>
      </c>
      <c r="B12" s="42" t="s">
        <v>1635</v>
      </c>
      <c r="C12" t="s">
        <v>463</v>
      </c>
      <c r="D12" t="s">
        <v>1297</v>
      </c>
      <c r="F12" t="s">
        <v>1060</v>
      </c>
    </row>
    <row r="13" spans="1:6" ht="18" thickBot="1" x14ac:dyDescent="0.4">
      <c r="A13" s="42" t="s">
        <v>1638</v>
      </c>
      <c r="B13" s="42" t="s">
        <v>1162</v>
      </c>
      <c r="C13" t="s">
        <v>463</v>
      </c>
      <c r="D13" t="s">
        <v>1657</v>
      </c>
      <c r="F13" t="s">
        <v>1060</v>
      </c>
    </row>
    <row r="14" spans="1:6" ht="18" thickBot="1" x14ac:dyDescent="0.4">
      <c r="A14" s="42" t="s">
        <v>1640</v>
      </c>
      <c r="B14" s="42" t="s">
        <v>1128</v>
      </c>
      <c r="C14" t="s">
        <v>584</v>
      </c>
      <c r="D14" t="s">
        <v>1658</v>
      </c>
    </row>
    <row r="15" spans="1:6" ht="18" thickBot="1" x14ac:dyDescent="0.4">
      <c r="A15" s="42" t="s">
        <v>1643</v>
      </c>
      <c r="B15" s="42" t="s">
        <v>1144</v>
      </c>
      <c r="C15" t="s">
        <v>444</v>
      </c>
      <c r="D15" t="s">
        <v>1658</v>
      </c>
    </row>
    <row r="16" spans="1:6" ht="18" thickBot="1" x14ac:dyDescent="0.4">
      <c r="A16" s="42" t="s">
        <v>1647</v>
      </c>
      <c r="B16" s="42" t="s">
        <v>1138</v>
      </c>
      <c r="C16" t="s">
        <v>584</v>
      </c>
      <c r="D16" t="s">
        <v>1657</v>
      </c>
    </row>
    <row r="17" spans="1:6" ht="18" thickBot="1" x14ac:dyDescent="0.4">
      <c r="A17" s="42" t="s">
        <v>1650</v>
      </c>
      <c r="B17" s="42" t="s">
        <v>1136</v>
      </c>
      <c r="C17" t="s">
        <v>584</v>
      </c>
      <c r="D17" t="s">
        <v>1658</v>
      </c>
    </row>
    <row r="18" spans="1:6" ht="18" thickBot="1" x14ac:dyDescent="0.4">
      <c r="A18" s="42" t="s">
        <v>1594</v>
      </c>
      <c r="B18" s="42" t="s">
        <v>1106</v>
      </c>
      <c r="C18" t="s">
        <v>444</v>
      </c>
      <c r="D18" t="s">
        <v>1658</v>
      </c>
    </row>
    <row r="19" spans="1:6" ht="18" thickBot="1" x14ac:dyDescent="0.4">
      <c r="A19" s="42" t="s">
        <v>1598</v>
      </c>
      <c r="B19" s="42" t="s">
        <v>1160</v>
      </c>
      <c r="C19" t="s">
        <v>394</v>
      </c>
      <c r="D19" t="s">
        <v>1297</v>
      </c>
    </row>
    <row r="20" spans="1:6" ht="18" thickBot="1" x14ac:dyDescent="0.4">
      <c r="A20" s="42" t="s">
        <v>1601</v>
      </c>
      <c r="B20" s="42" t="s">
        <v>1211</v>
      </c>
      <c r="C20" t="s">
        <v>1104</v>
      </c>
      <c r="D20" t="s">
        <v>1293</v>
      </c>
    </row>
    <row r="21" spans="1:6" ht="18" thickBot="1" x14ac:dyDescent="0.4">
      <c r="A21" s="42" t="s">
        <v>1604</v>
      </c>
      <c r="B21" s="42" t="s">
        <v>1132</v>
      </c>
      <c r="C21" t="s">
        <v>1104</v>
      </c>
      <c r="D21" t="s">
        <v>1293</v>
      </c>
    </row>
    <row r="22" spans="1:6" ht="18" thickBot="1" x14ac:dyDescent="0.4">
      <c r="A22" s="42" t="s">
        <v>1606</v>
      </c>
      <c r="B22" s="42" t="s">
        <v>1059</v>
      </c>
      <c r="C22" t="s">
        <v>1104</v>
      </c>
      <c r="D22" t="s">
        <v>1293</v>
      </c>
    </row>
    <row r="23" spans="1:6" ht="18" thickBot="1" x14ac:dyDescent="0.4">
      <c r="A23" s="42" t="s">
        <v>1608</v>
      </c>
      <c r="B23" s="42" t="s">
        <v>1119</v>
      </c>
      <c r="C23" t="s">
        <v>613</v>
      </c>
      <c r="D23" t="s">
        <v>1658</v>
      </c>
    </row>
    <row r="24" spans="1:6" ht="18" thickBot="1" x14ac:dyDescent="0.4">
      <c r="A24" s="42" t="s">
        <v>1612</v>
      </c>
      <c r="B24" s="42" t="s">
        <v>1188</v>
      </c>
      <c r="C24" t="s">
        <v>584</v>
      </c>
      <c r="D24" t="s">
        <v>1658</v>
      </c>
    </row>
    <row r="25" spans="1:6" ht="18" thickBot="1" x14ac:dyDescent="0.4">
      <c r="A25" s="42" t="s">
        <v>1615</v>
      </c>
      <c r="B25" s="42" t="s">
        <v>1148</v>
      </c>
      <c r="C25" t="s">
        <v>394</v>
      </c>
      <c r="D25" t="s">
        <v>1297</v>
      </c>
    </row>
    <row r="26" spans="1:6" ht="18" thickBot="1" x14ac:dyDescent="0.4">
      <c r="A26" s="42" t="s">
        <v>1620</v>
      </c>
      <c r="B26" s="42" t="s">
        <v>1169</v>
      </c>
      <c r="C26" t="s">
        <v>584</v>
      </c>
      <c r="D26" t="s">
        <v>1658</v>
      </c>
    </row>
    <row r="27" spans="1:6" ht="18" thickBot="1" x14ac:dyDescent="0.4">
      <c r="A27" s="42" t="s">
        <v>1622</v>
      </c>
      <c r="B27" s="42" t="s">
        <v>1134</v>
      </c>
      <c r="C27" t="s">
        <v>463</v>
      </c>
      <c r="D27" t="s">
        <v>1657</v>
      </c>
      <c r="F27" t="s">
        <v>1060</v>
      </c>
    </row>
    <row r="28" spans="1:6" ht="18" thickBot="1" x14ac:dyDescent="0.4">
      <c r="A28" s="42" t="s">
        <v>1625</v>
      </c>
      <c r="B28" s="42" t="s">
        <v>1155</v>
      </c>
      <c r="C28" t="s">
        <v>584</v>
      </c>
      <c r="D28" t="s">
        <v>1657</v>
      </c>
    </row>
    <row r="29" spans="1:6" ht="18" thickBot="1" x14ac:dyDescent="0.4">
      <c r="A29" s="42" t="s">
        <v>1627</v>
      </c>
      <c r="B29" s="42" t="s">
        <v>1628</v>
      </c>
      <c r="C29" t="s">
        <v>463</v>
      </c>
      <c r="D29" t="s">
        <v>1657</v>
      </c>
      <c r="F29" t="s">
        <v>1060</v>
      </c>
    </row>
    <row r="30" spans="1:6" ht="18" thickBot="1" x14ac:dyDescent="0.4">
      <c r="A30" s="42" t="s">
        <v>1630</v>
      </c>
      <c r="B30" s="42" t="s">
        <v>1631</v>
      </c>
      <c r="C30" t="s">
        <v>1104</v>
      </c>
      <c r="D30" t="s">
        <v>1293</v>
      </c>
    </row>
    <row r="31" spans="1:6" ht="18" thickBot="1" x14ac:dyDescent="0.4">
      <c r="A31" s="42" t="s">
        <v>1636</v>
      </c>
      <c r="B31" s="42" t="s">
        <v>1201</v>
      </c>
      <c r="C31" t="s">
        <v>1104</v>
      </c>
      <c r="D31" t="s">
        <v>1293</v>
      </c>
    </row>
    <row r="32" spans="1:6" ht="18" thickBot="1" x14ac:dyDescent="0.4">
      <c r="A32" s="42" t="s">
        <v>1639</v>
      </c>
      <c r="B32" s="42" t="s">
        <v>1171</v>
      </c>
      <c r="C32" t="s">
        <v>463</v>
      </c>
      <c r="D32" t="s">
        <v>1303</v>
      </c>
    </row>
    <row r="33" spans="1:6" ht="18" thickBot="1" x14ac:dyDescent="0.4">
      <c r="A33" s="42" t="s">
        <v>1641</v>
      </c>
      <c r="B33" s="42" t="s">
        <v>1112</v>
      </c>
      <c r="C33" t="s">
        <v>1104</v>
      </c>
      <c r="D33" t="s">
        <v>1293</v>
      </c>
    </row>
    <row r="34" spans="1:6" ht="18" thickBot="1" x14ac:dyDescent="0.4">
      <c r="A34" s="42" t="s">
        <v>1644</v>
      </c>
      <c r="B34" s="42" t="s">
        <v>1203</v>
      </c>
      <c r="C34" t="s">
        <v>394</v>
      </c>
      <c r="D34" t="s">
        <v>1293</v>
      </c>
    </row>
    <row r="35" spans="1:6" ht="18" thickBot="1" x14ac:dyDescent="0.4">
      <c r="A35" s="42" t="s">
        <v>1648</v>
      </c>
      <c r="B35" s="42" t="s">
        <v>1224</v>
      </c>
      <c r="C35" t="s">
        <v>584</v>
      </c>
      <c r="D35" t="s">
        <v>1658</v>
      </c>
    </row>
    <row r="36" spans="1:6" ht="18" thickBot="1" x14ac:dyDescent="0.4">
      <c r="A36" s="42" t="s">
        <v>1595</v>
      </c>
      <c r="B36" s="42" t="s">
        <v>1146</v>
      </c>
      <c r="C36" t="s">
        <v>444</v>
      </c>
      <c r="D36" t="s">
        <v>1658</v>
      </c>
    </row>
    <row r="37" spans="1:6" ht="18" thickBot="1" x14ac:dyDescent="0.4">
      <c r="A37" s="42" t="s">
        <v>1599</v>
      </c>
      <c r="B37" s="42" t="s">
        <v>1142</v>
      </c>
      <c r="C37" t="s">
        <v>463</v>
      </c>
      <c r="D37" t="s">
        <v>1303</v>
      </c>
    </row>
    <row r="38" spans="1:6" ht="18" thickBot="1" x14ac:dyDescent="0.4">
      <c r="A38" s="42" t="s">
        <v>1602</v>
      </c>
      <c r="B38" s="42" t="s">
        <v>1195</v>
      </c>
      <c r="C38" t="s">
        <v>463</v>
      </c>
      <c r="D38" t="s">
        <v>1657</v>
      </c>
      <c r="F38" t="s">
        <v>1060</v>
      </c>
    </row>
    <row r="39" spans="1:6" ht="18" thickBot="1" x14ac:dyDescent="0.4">
      <c r="A39" s="42" t="s">
        <v>1605</v>
      </c>
      <c r="B39" s="42" t="s">
        <v>1151</v>
      </c>
      <c r="C39" t="s">
        <v>613</v>
      </c>
      <c r="D39" t="s">
        <v>1293</v>
      </c>
    </row>
    <row r="40" spans="1:6" ht="18" thickBot="1" x14ac:dyDescent="0.4">
      <c r="A40" s="42" t="s">
        <v>1609</v>
      </c>
      <c r="B40" s="42" t="s">
        <v>1610</v>
      </c>
      <c r="C40" t="s">
        <v>1104</v>
      </c>
      <c r="D40" t="s">
        <v>1293</v>
      </c>
    </row>
    <row r="41" spans="1:6" ht="18" thickBot="1" x14ac:dyDescent="0.4">
      <c r="A41" s="42" t="s">
        <v>1613</v>
      </c>
      <c r="B41" s="42" t="s">
        <v>1216</v>
      </c>
      <c r="C41" t="s">
        <v>394</v>
      </c>
      <c r="D41" t="s">
        <v>1293</v>
      </c>
    </row>
    <row r="42" spans="1:6" ht="18" thickBot="1" x14ac:dyDescent="0.4">
      <c r="A42" s="42" t="s">
        <v>1616</v>
      </c>
      <c r="B42" s="42" t="s">
        <v>1617</v>
      </c>
      <c r="C42" t="s">
        <v>584</v>
      </c>
      <c r="D42" t="s">
        <v>1658</v>
      </c>
    </row>
    <row r="43" spans="1:6" ht="18" thickBot="1" x14ac:dyDescent="0.4">
      <c r="A43" s="42" t="s">
        <v>1621</v>
      </c>
      <c r="B43" s="42" t="s">
        <v>1099</v>
      </c>
      <c r="C43" t="s">
        <v>394</v>
      </c>
      <c r="D43" t="s">
        <v>1658</v>
      </c>
    </row>
    <row r="44" spans="1:6" ht="18" thickBot="1" x14ac:dyDescent="0.4">
      <c r="A44" s="42" t="s">
        <v>1623</v>
      </c>
      <c r="B44" s="42" t="s">
        <v>1108</v>
      </c>
      <c r="C44" t="s">
        <v>463</v>
      </c>
      <c r="D44" t="s">
        <v>1303</v>
      </c>
    </row>
    <row r="45" spans="1:6" ht="18" thickBot="1" x14ac:dyDescent="0.4">
      <c r="A45" s="42" t="s">
        <v>1629</v>
      </c>
      <c r="B45" s="42" t="s">
        <v>1165</v>
      </c>
      <c r="C45" t="s">
        <v>463</v>
      </c>
      <c r="D45" t="s">
        <v>1657</v>
      </c>
      <c r="F45" t="s">
        <v>1060</v>
      </c>
    </row>
    <row r="46" spans="1:6" ht="18" thickBot="1" x14ac:dyDescent="0.4">
      <c r="A46" s="42" t="s">
        <v>1632</v>
      </c>
      <c r="B46" s="42" t="s">
        <v>1633</v>
      </c>
      <c r="C46" t="s">
        <v>1104</v>
      </c>
      <c r="D46" t="s">
        <v>1293</v>
      </c>
    </row>
    <row r="47" spans="1:6" ht="18" thickBot="1" x14ac:dyDescent="0.4">
      <c r="A47" s="42" t="s">
        <v>1637</v>
      </c>
      <c r="B47" s="42" t="s">
        <v>1175</v>
      </c>
      <c r="C47" t="s">
        <v>613</v>
      </c>
      <c r="D47" t="s">
        <v>1293</v>
      </c>
    </row>
    <row r="48" spans="1:6" ht="18" thickBot="1" x14ac:dyDescent="0.4">
      <c r="A48" s="42" t="s">
        <v>1642</v>
      </c>
      <c r="B48" s="42" t="s">
        <v>1193</v>
      </c>
      <c r="C48" t="s">
        <v>463</v>
      </c>
      <c r="D48" t="s">
        <v>1657</v>
      </c>
      <c r="F48" t="s">
        <v>1060</v>
      </c>
    </row>
    <row r="49" spans="1:6" ht="18" thickBot="1" x14ac:dyDescent="0.4">
      <c r="A49" s="42" t="s">
        <v>1645</v>
      </c>
      <c r="B49" s="42" t="s">
        <v>1646</v>
      </c>
      <c r="C49" t="s">
        <v>613</v>
      </c>
      <c r="D49" t="s">
        <v>1293</v>
      </c>
    </row>
    <row r="50" spans="1:6" ht="18" thickBot="1" x14ac:dyDescent="0.4">
      <c r="A50" s="42" t="s">
        <v>1649</v>
      </c>
      <c r="B50" s="42" t="s">
        <v>1117</v>
      </c>
      <c r="C50" t="s">
        <v>584</v>
      </c>
      <c r="D50" t="s">
        <v>1658</v>
      </c>
    </row>
    <row r="51" spans="1:6" ht="18" thickBot="1" x14ac:dyDescent="0.4">
      <c r="A51" s="42" t="s">
        <v>1651</v>
      </c>
      <c r="B51" s="42" t="s">
        <v>1652</v>
      </c>
      <c r="C51" t="s">
        <v>463</v>
      </c>
      <c r="D51" t="s">
        <v>1657</v>
      </c>
      <c r="F51" t="s">
        <v>1060</v>
      </c>
    </row>
  </sheetData>
  <sheetProtection algorithmName="SHA-512" hashValue="60ftHFqhHtEgGyf1vNBA2Vo3tl9sLg4u27C9c/9UXuXoG0WFvxIgVlXiCu8CXJGizWvkuVC8u0mGlm1V2kzSGw==" saltValue="FWx6KM4/8x6wxIsTg4mJNg==" spinCount="100000" sheet="1" objects="1" scenarios="1"/>
  <autoFilter ref="A1:D51" xr:uid="{E3FF6D9B-5629-42F1-B879-DB6C06AD2648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F8DB-71C0-41D1-8C59-10CE48F07C3E}">
  <sheetPr codeName="Sheet9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7" t="e" vm="1">
        <v>#VALUE!</v>
      </c>
      <c r="B2" s="47"/>
      <c r="C2" s="47" t="e" vm="2">
        <v>#VALUE!</v>
      </c>
      <c r="D2" s="47"/>
      <c r="E2" s="47" t="e" vm="3">
        <v>#VALUE!</v>
      </c>
      <c r="F2" s="47"/>
      <c r="I2" s="1" t="s">
        <v>1279</v>
      </c>
      <c r="J2" s="59" t="s">
        <v>1488</v>
      </c>
      <c r="K2" s="60"/>
      <c r="L2" s="60"/>
      <c r="M2" s="61"/>
    </row>
    <row r="3" spans="1:13" x14ac:dyDescent="0.35">
      <c r="A3" s="47"/>
      <c r="B3" s="47"/>
      <c r="C3" s="47"/>
      <c r="D3" s="47"/>
      <c r="E3" s="47"/>
      <c r="F3" s="47"/>
      <c r="J3" s="1" t="str">
        <f>TEXT(_xlfn.XLOOKUP(J2,Locations!L:L,Locations!A:A),"000000000000")</f>
        <v>000008500034</v>
      </c>
    </row>
    <row r="4" spans="1:13" x14ac:dyDescent="0.35">
      <c r="A4" s="47"/>
      <c r="B4" s="47"/>
      <c r="C4" s="47"/>
      <c r="D4" s="47"/>
      <c r="E4" s="47"/>
      <c r="F4" s="47"/>
      <c r="J4" s="1" t="str">
        <f>_xlfn.XLOOKUP(J2,Locations!L:L,Locations!E:E)</f>
        <v>CN_KSC</v>
      </c>
    </row>
    <row r="5" spans="1:13" x14ac:dyDescent="0.35">
      <c r="A5" s="47"/>
      <c r="B5" s="47"/>
      <c r="C5" s="47"/>
      <c r="D5" s="47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5" t="str">
        <f>J2&amp;" - Stocking List"</f>
        <v>Sysco Kansas City, KS - Stocking List</v>
      </c>
      <c r="C8" s="55"/>
      <c r="D8" s="55"/>
      <c r="E8" s="55"/>
    </row>
    <row r="9" spans="1:13" ht="18" customHeight="1" x14ac:dyDescent="0.35">
      <c r="B9" s="55"/>
      <c r="C9" s="55"/>
      <c r="D9" s="55"/>
      <c r="E9" s="55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52" t="s">
        <v>1</v>
      </c>
      <c r="B12" s="53"/>
      <c r="C12" s="53"/>
      <c r="D12" s="53"/>
      <c r="E12" s="53"/>
      <c r="F12" s="54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Location'!$C:$C,CN_KSC!$J$3,'Purchases by Location'!$K:$K,TEXT(CN_KSC!$H13,"00000000000000"))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Location'!$C:$C,CN_KSC!$J$3,'Purchases by Location'!$K:$K,TEXT(CN_KSC!$H14,"00000000000000"))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Location'!$C:$C,CN_KSC!$J$3,'Purchases by Location'!$K:$K,TEXT(CN_KSC!$H15,"00000000000000"))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Location'!$C:$C,CN_KSC!$J$3,'Purchases by Location'!$K:$K,TEXT(CN_KSC!$H16,"00000000000000"))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Location'!$C:$C,CN_KSC!$J$3,'Purchases by Location'!$K:$K,TEXT(CN_KSC!$H17,"00000000000000"))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Location'!$C:$C,CN_KSC!$J$3,'Purchases by Location'!$K:$K,TEXT(CN_KSC!$H18,"00000000000000"))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Location'!$C:$C,CN_KSC!$J$3,'Purchases by Location'!$K:$K,TEXT(CN_KSC!$H19,"00000000000000"))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Location'!$C:$C,CN_KSC!$J$3,'Purchases by Location'!$K:$K,TEXT(CN_KSC!$H20,"00000000000000"))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Location'!$C:$C,CN_KSC!$J$3,'Purchases by Location'!$K:$K,TEXT(CN_KSC!$H21,"00000000000000"))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Location'!$C:$C,CN_KSC!$J$3,'Purchases by Location'!$K:$K,TEXT(CN_KSC!$H22,"00000000000000"))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Location'!$C:$C,CN_KSC!$J$3,'Purchases by Location'!$K:$K,TEXT(CN_KSC!$H23,"00000000000000"))</f>
        <v>0</v>
      </c>
      <c r="H23" s="1" t="str">
        <f t="shared" si="0"/>
        <v>30072940825006</v>
      </c>
    </row>
    <row r="24" spans="1:8" s="1" customFormat="1" ht="13" x14ac:dyDescent="0.3">
      <c r="A24" s="52" t="s">
        <v>29</v>
      </c>
      <c r="B24" s="53"/>
      <c r="C24" s="53"/>
      <c r="D24" s="53"/>
      <c r="E24" s="53"/>
      <c r="F24" s="54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Location'!$C:$C,CN_KSC!$J$3,'Purchases by Location'!$K:$K,TEXT(CN_KSC!$H25,"00000000000000"))</f>
        <v>1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Location'!$C:$C,CN_KSC!$J$3,'Purchases by Location'!$K:$K,TEXT(CN_KSC!$H26,"00000000000000"))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Location'!$C:$C,CN_KSC!$J$3,'Purchases by Location'!$K:$K,TEXT(CN_KSC!$H27,"00000000000000"))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Location'!$C:$C,CN_KSC!$J$3,'Purchases by Location'!$K:$K,TEXT(CN_KSC!$H28,"00000000000000"))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Location'!$C:$C,CN_KSC!$J$3,'Purchases by Location'!$K:$K,TEXT(CN_KSC!$H29,"00000000000000"))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Location'!$C:$C,CN_KSC!$J$3,'Purchases by Location'!$K:$K,TEXT(CN_KSC!$H30,"00000000000000"))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Location'!$C:$C,CN_KSC!$J$3,'Purchases by Location'!$K:$K,TEXT(CN_KSC!$H31,"00000000000000"))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Location'!$C:$C,CN_KSC!$J$3,'Purchases by Location'!$K:$K,TEXT(CN_KSC!$H32,"00000000000000"))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Location'!$C:$C,CN_KSC!$J$3,'Purchases by Location'!$K:$K,TEXT(CN_KSC!$H33,"00000000000000"))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Location'!$C:$C,CN_KSC!$J$3,'Purchases by Location'!$K:$K,TEXT(CN_KSC!$H34,"00000000000000"))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Location'!$C:$C,CN_KSC!$J$3,'Purchases by Location'!$K:$K,TEXT(CN_KSC!$H35,"00000000000000"))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Location'!$C:$C,CN_KSC!$J$3,'Purchases by Location'!$K:$K,TEXT(CN_KSC!$H36,"00000000000000"))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Location'!$C:$C,CN_KSC!$J$3,'Purchases by Location'!$K:$K,TEXT(CN_KSC!$H37,"00000000000000"))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Location'!$C:$C,CN_KSC!$J$3,'Purchases by Location'!$K:$K,TEXT(CN_KSC!$H38,"00000000000000"))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Location'!$C:$C,CN_KSC!$J$3,'Purchases by Location'!$K:$K,TEXT(CN_KSC!$H39,"00000000000000"))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Location'!$C:$C,CN_KSC!$J$3,'Purchases by Location'!$K:$K,TEXT(CN_KSC!$H40,"00000000000000"))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Location'!$C:$C,CN_KSC!$J$3,'Purchases by Location'!$K:$K,TEXT(CN_KSC!$H41,"00000000000000"))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Location'!$C:$C,CN_KSC!$J$3,'Purchases by Location'!$K:$K,TEXT(CN_KSC!$H42,"00000000000000"))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Location'!$C:$C,CN_KSC!$J$3,'Purchases by Location'!$K:$K,TEXT(CN_KSC!$H43,"00000000000000"))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Location'!$C:$C,CN_KSC!$J$3,'Purchases by Location'!$K:$K,TEXT(CN_KSC!$H44,"00000000000000"))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Location'!$C:$C,CN_KSC!$J$3,'Purchases by Location'!$K:$K,TEXT(CN_KSC!$H45,"00000000000000"))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Location'!$C:$C,CN_KSC!$J$3,'Purchases by Location'!$K:$K,TEXT(CN_KSC!$H46,"00000000000000"))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Location'!$C:$C,CN_KSC!$J$3,'Purchases by Location'!$K:$K,TEXT(CN_KSC!$H47,"00000000000000"))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Location'!$C:$C,CN_KSC!$J$3,'Purchases by Location'!$K:$K,TEXT(CN_KSC!$H48,"00000000000000"))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Location'!$C:$C,CN_KSC!$J$3,'Purchases by Location'!$K:$K,TEXT(CN_KSC!$H49,"00000000000000"))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Location'!$C:$C,CN_KSC!$J$3,'Purchases by Location'!$K:$K,TEXT(CN_KSC!$H50,"00000000000000"))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Location'!$C:$C,CN_KSC!$J$3,'Purchases by Location'!$K:$K,TEXT(CN_KSC!$H51,"00000000000000"))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Location'!$C:$C,CN_KSC!$J$3,'Purchases by Location'!$K:$K,TEXT(CN_KSC!$H52,"00000000000000"))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Location'!$C:$C,CN_KSC!$J$3,'Purchases by Location'!$K:$K,TEXT(CN_KSC!$H53,"00000000000000"))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Location'!$C:$C,CN_KSC!$J$3,'Purchases by Location'!$K:$K,TEXT(CN_KSC!$H54,"00000000000000"))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Location'!$C:$C,CN_KSC!$J$3,'Purchases by Location'!$K:$K,TEXT(CN_KSC!$H55,"00000000000000"))</f>
        <v>0</v>
      </c>
      <c r="H55" s="1" t="str">
        <f t="shared" si="1"/>
        <v>30072940100523</v>
      </c>
    </row>
    <row r="56" spans="1:8" s="1" customFormat="1" ht="13" x14ac:dyDescent="0.3">
      <c r="A56" s="47"/>
      <c r="B56" s="47"/>
      <c r="C56" s="47"/>
      <c r="D56" s="6"/>
      <c r="E56" s="47"/>
      <c r="F56" s="47"/>
      <c r="G56" s="5"/>
    </row>
    <row r="57" spans="1:8" s="1" customFormat="1" ht="20" x14ac:dyDescent="0.3">
      <c r="A57" s="48" t="str">
        <f>_xlfn.XLOOKUP($J$2,Locations!L:L,Locations!G:G)</f>
        <v>Danielle Bohler</v>
      </c>
      <c r="B57" s="48"/>
      <c r="C57" s="48"/>
      <c r="D57" s="25" t="str">
        <f>_xlfn.XLOOKUP($J$3,Locations!A:A,Locations!H:H)</f>
        <v>Leslie Reeves</v>
      </c>
      <c r="E57" s="50" t="str">
        <f>IFERROR(VLOOKUP($J$3,Locations!A:I,9,0),"")</f>
        <v>Affinity-MW-MO</v>
      </c>
      <c r="F57" s="50"/>
      <c r="G57" s="5"/>
    </row>
    <row r="58" spans="1:8" s="1" customFormat="1" ht="13" x14ac:dyDescent="0.3">
      <c r="A58" s="49" t="str">
        <f>_xlfn.XLOOKUP($A$57,Locations!$S:$S,Locations!T:T)</f>
        <v>Regional Sales Manager Food Service</v>
      </c>
      <c r="B58" s="49"/>
      <c r="C58" s="49"/>
      <c r="D58" s="4" t="str">
        <f>_xlfn.XLOOKUP($D$57,Locations!S:S,Locations!T:T)</f>
        <v xml:space="preserve">Regional Sales Manager –Education / K12 Advisor </v>
      </c>
      <c r="E58" s="51"/>
      <c r="F58" s="51"/>
      <c r="G58" s="5"/>
    </row>
    <row r="59" spans="1:8" s="1" customFormat="1" ht="13" x14ac:dyDescent="0.3">
      <c r="A59" s="49" t="str">
        <f>_xlfn.XLOOKUP($A$57,Locations!$S:$S,Locations!U:U)</f>
        <v>dbohler@redgold.com</v>
      </c>
      <c r="B59" s="49"/>
      <c r="C59" s="49"/>
      <c r="D59" s="4" t="str">
        <f>_xlfn.XLOOKUP($D$57,Locations!S:S,Locations!U:U)</f>
        <v>lreeves@REDGOLD.com</v>
      </c>
      <c r="E59" s="51"/>
      <c r="F59" s="51"/>
      <c r="G59" s="5"/>
    </row>
    <row r="60" spans="1:8" s="1" customFormat="1" ht="13.5" thickBot="1" x14ac:dyDescent="0.35">
      <c r="A60" s="49" t="str">
        <f>_xlfn.XLOOKUP($A$57,Locations!$S:$S,Locations!V:V)</f>
        <v>314-371-7287</v>
      </c>
      <c r="B60" s="49"/>
      <c r="C60" s="49"/>
      <c r="D60" s="4" t="str">
        <f>_xlfn.XLOOKUP($D$57,Locations!S:S,Locations!V:V)</f>
        <v>503.704.6918</v>
      </c>
      <c r="E60" s="51"/>
      <c r="F60" s="51"/>
      <c r="G60" s="5"/>
    </row>
    <row r="61" spans="1:8" s="1" customFormat="1" ht="13" x14ac:dyDescent="0.3">
      <c r="A61" s="56" t="s">
        <v>89</v>
      </c>
      <c r="B61" s="57"/>
      <c r="C61" s="57"/>
      <c r="D61" s="57"/>
      <c r="E61" s="57"/>
      <c r="F61" s="58"/>
      <c r="G61" s="5">
        <f>COUNTIFS('Purchases by Location'!$C:$C,CN_KSC!$J$3,'Purchases by Location'!$K:$K,TEXT(CN_KSC!$H61,"00000000000000"))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Location'!$C:$C,CN_KSC!$J$3,'Purchases by Location'!$K:$K,TEXT(CN_KSC!$H62,"00000000000000"))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Location'!$C:$C,CN_KSC!$J$3,'Purchases by Location'!$K:$K,TEXT(CN_KSC!$H63,"00000000000000"))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Location'!$C:$C,CN_KSC!$J$3,'Purchases by Location'!$K:$K,TEXT(CN_KSC!$H64,"00000000000000"))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Location'!$C:$C,CN_KSC!$J$3,'Purchases by Location'!$K:$K,TEXT(CN_KSC!$H65,"00000000000000"))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Location'!$C:$C,CN_KSC!$J$3,'Purchases by Location'!$K:$K,TEXT(CN_KSC!$H66,"00000000000000"))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Location'!$C:$C,CN_KSC!$J$3,'Purchases by Location'!$K:$K,TEXT(CN_KSC!$H67,"00000000000000"))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Location'!$C:$C,CN_KSC!$J$3,'Purchases by Location'!$K:$K,TEXT(CN_KSC!$H68,"00000000000000"))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Location'!$C:$C,CN_KSC!$J$3,'Purchases by Location'!$K:$K,TEXT(CN_KSC!$H69,"00000000000000"))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Location'!$C:$C,CN_KSC!$J$3,'Purchases by Location'!$K:$K,TEXT(CN_KSC!$H70,"00000000000000"))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Location'!$C:$C,CN_KSC!$J$3,'Purchases by Location'!$K:$K,TEXT(CN_KSC!$H71,"00000000000000"))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Location'!$C:$C,CN_KSC!$J$3,'Purchases by Location'!$K:$K,TEXT(CN_KSC!$H72,"00000000000000"))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Location'!$C:$C,CN_KSC!$J$3,'Purchases by Location'!$K:$K,TEXT(CN_KSC!$H73,"00000000000000"))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Location'!$C:$C,CN_KSC!$J$3,'Purchases by Location'!$K:$K,TEXT(CN_KSC!$H74,"00000000000000"))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Location'!$C:$C,CN_KSC!$J$3,'Purchases by Location'!$K:$K,TEXT(CN_KSC!$H75,"00000000000000"))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Location'!$C:$C,CN_KSC!$J$3,'Purchases by Location'!$K:$K,TEXT(CN_KSC!$H76,"00000000000000"))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Location'!$C:$C,CN_KSC!$J$3,'Purchases by Location'!$K:$K,TEXT(CN_KSC!$H77,"00000000000000"))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Location'!$C:$C,CN_KSC!$J$3,'Purchases by Location'!$K:$K,TEXT(CN_KSC!$H78,"00000000000000"))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Location'!$C:$C,CN_KSC!$J$3,'Purchases by Location'!$K:$K,TEXT(CN_KSC!$H79,"00000000000000"))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Location'!$C:$C,CN_KSC!$J$3,'Purchases by Location'!$K:$K,TEXT(CN_KSC!$H80,"00000000000000"))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Location'!$C:$C,CN_KSC!$J$3,'Purchases by Location'!$K:$K,TEXT(CN_KSC!$H81,"00000000000000"))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Location'!$C:$C,CN_KSC!$J$3,'Purchases by Location'!$K:$K,TEXT(CN_KSC!$H82,"00000000000000"))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Location'!$C:$C,CN_KSC!$J$3,'Purchases by Location'!$K:$K,TEXT(CN_KSC!$H83,"00000000000000"))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Location'!$C:$C,CN_KSC!$J$3,'Purchases by Location'!$K:$K,TEXT(CN_KSC!$H84,"00000000000000"))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Location'!$C:$C,CN_KSC!$J$3,'Purchases by Location'!$K:$K,TEXT(CN_KSC!$H85,"00000000000000"))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Location'!$C:$C,CN_KSC!$J$3,'Purchases by Location'!$K:$K,TEXT(CN_KSC!$H86,"00000000000000"))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Location'!$C:$C,CN_KSC!$J$3,'Purchases by Location'!$K:$K,TEXT(CN_KSC!$H87,"00000000000000"))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Location'!$C:$C,CN_KSC!$J$3,'Purchases by Location'!$K:$K,TEXT(CN_KSC!$H88,"00000000000000"))</f>
        <v>1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Location'!$C:$C,CN_KSC!$J$3,'Purchases by Location'!$K:$K,TEXT(CN_KSC!$H89,"00000000000000"))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Location'!$C:$C,CN_KSC!$J$3,'Purchases by Location'!$K:$K,TEXT(CN_KSC!$H90,"00000000000000"))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Location'!$C:$C,CN_KSC!$J$3,'Purchases by Location'!$K:$K,TEXT(CN_KSC!$H91,"00000000000000"))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Location'!$C:$C,CN_KSC!$J$3,'Purchases by Location'!$K:$K,TEXT(CN_KSC!$H92,"00000000000000"))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Location'!$C:$C,CN_KSC!$J$3,'Purchases by Location'!$K:$K,TEXT(CN_KSC!$H93,"00000000000000"))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Location'!$C:$C,CN_KSC!$J$3,'Purchases by Location'!$K:$K,TEXT(CN_KSC!$H94,"00000000000000"))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Location'!$C:$C,CN_KSC!$J$3,'Purchases by Location'!$K:$K,TEXT(CN_KSC!$H95,"00000000000000"))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Location'!$C:$C,CN_KSC!$J$3,'Purchases by Location'!$K:$K,TEXT(CN_KSC!$H96,"00000000000000"))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Location'!$C:$C,CN_KSC!$J$3,'Purchases by Location'!$K:$K,TEXT(CN_KSC!$H97,"00000000000000"))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Location'!$C:$C,CN_KSC!$J$3,'Purchases by Location'!$K:$K,TEXT(CN_KSC!$H98,"00000000000000"))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Location'!$C:$C,CN_KSC!$J$3,'Purchases by Location'!$K:$K,TEXT(CN_KSC!$H99,"00000000000000"))</f>
        <v>0</v>
      </c>
      <c r="H99" s="1" t="str">
        <f t="shared" si="2"/>
        <v>30072940110195</v>
      </c>
    </row>
    <row r="100" spans="1:8" s="1" customFormat="1" ht="13" x14ac:dyDescent="0.3">
      <c r="A100" s="52" t="s">
        <v>145</v>
      </c>
      <c r="B100" s="53"/>
      <c r="C100" s="53"/>
      <c r="D100" s="53"/>
      <c r="E100" s="53"/>
      <c r="F100" s="54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Location'!$C:$C,CN_KSC!$J$3,'Purchases by Location'!$K:$K,TEXT(CN_KSC!$H101,"00000000000000"))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Location'!$C:$C,CN_KSC!$J$3,'Purchases by Location'!$K:$K,TEXT(CN_KSC!$H102,"00000000000000"))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Location'!$C:$C,CN_KSC!$J$3,'Purchases by Location'!$K:$K,TEXT(CN_KSC!$H103,"00000000000000"))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Location'!$C:$C,CN_KSC!$J$3,'Purchases by Location'!$K:$K,TEXT(CN_KSC!$H104,"00000000000000"))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Location'!$C:$C,CN_KSC!$J$3,'Purchases by Location'!$K:$K,TEXT(CN_KSC!$H105,"00000000000000"))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Location'!$C:$C,CN_KSC!$J$3,'Purchases by Location'!$K:$K,TEXT(CN_KSC!$H106,"00000000000000"))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Location'!$C:$C,CN_KSC!$J$3,'Purchases by Location'!$K:$K,TEXT(CN_KSC!$H107,"00000000000000"))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7"/>
      <c r="B108" s="47"/>
      <c r="C108" s="47"/>
      <c r="D108" s="6"/>
      <c r="E108" s="47"/>
      <c r="F108" s="47"/>
      <c r="G108" s="5"/>
    </row>
    <row r="109" spans="1:8" s="1" customFormat="1" ht="20" x14ac:dyDescent="0.3">
      <c r="A109" s="48" t="str">
        <f>A57</f>
        <v>Danielle Bohler</v>
      </c>
      <c r="B109" s="48"/>
      <c r="C109" s="48"/>
      <c r="D109" s="25" t="str">
        <f>D57</f>
        <v>Leslie Reeves</v>
      </c>
      <c r="E109" s="50" t="str">
        <f>E57</f>
        <v>Affinity-MW-MO</v>
      </c>
      <c r="F109" s="50"/>
      <c r="G109" s="5"/>
    </row>
    <row r="110" spans="1:8" s="1" customFormat="1" ht="13" x14ac:dyDescent="0.3">
      <c r="A110" s="49" t="str">
        <f>A58</f>
        <v>Regional Sales Manager Food Service</v>
      </c>
      <c r="B110" s="49"/>
      <c r="C110" s="49"/>
      <c r="D110" s="49" t="str">
        <f>D58</f>
        <v xml:space="preserve">Regional Sales Manager –Education / K12 Advisor </v>
      </c>
      <c r="E110" s="49"/>
      <c r="F110" s="49"/>
      <c r="G110" s="5"/>
    </row>
    <row r="111" spans="1:8" s="1" customFormat="1" ht="13" x14ac:dyDescent="0.3">
      <c r="A111" s="49" t="str">
        <f>A59</f>
        <v>dbohler@redgold.com</v>
      </c>
      <c r="B111" s="49"/>
      <c r="C111" s="49"/>
      <c r="D111" s="49" t="str">
        <f>D59</f>
        <v>lreeves@REDGOLD.com</v>
      </c>
      <c r="E111" s="49"/>
      <c r="F111" s="49"/>
      <c r="G111" s="5"/>
    </row>
    <row r="112" spans="1:8" s="1" customFormat="1" ht="13" x14ac:dyDescent="0.3">
      <c r="A112" s="49" t="str">
        <f>A60</f>
        <v>314-371-7287</v>
      </c>
      <c r="B112" s="49"/>
      <c r="C112" s="49"/>
      <c r="D112" s="49" t="str">
        <f>D60</f>
        <v>503.704.6918</v>
      </c>
      <c r="E112" s="49"/>
      <c r="F112" s="49"/>
      <c r="G112" s="5"/>
    </row>
  </sheetData>
  <sheetProtection algorithmName="SHA-512" hashValue="2aIWlMpt/+zHCt8deg5MqmK9hR863BXc+gTLYJY7tceqBbMmMs1deHlloUMt8Hb6ecLuu9s8Crkb/Gpsakt13A==" saltValue="ZDMSehlqs+49vm5sdJDfVA==" spinCount="100000" sheet="1" objects="1" scenarios="1"/>
  <mergeCells count="29">
    <mergeCell ref="A12:F12"/>
    <mergeCell ref="A2:B5"/>
    <mergeCell ref="C2:D5"/>
    <mergeCell ref="E2:F4"/>
    <mergeCell ref="J2:M2"/>
    <mergeCell ref="B8:E9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</mergeCells>
  <conditionalFormatting sqref="A10">
    <cfRule type="expression" dxfId="1449" priority="15">
      <formula>$H10&gt;0</formula>
    </cfRule>
  </conditionalFormatting>
  <conditionalFormatting sqref="A108:A112">
    <cfRule type="expression" dxfId="1448" priority="3">
      <formula>$G108&gt;0</formula>
    </cfRule>
  </conditionalFormatting>
  <conditionalFormatting sqref="A13:F55 A61:F107 A56:A60 D56:E60">
    <cfRule type="expression" dxfId="1447" priority="9">
      <formula>$G13&gt;0</formula>
    </cfRule>
  </conditionalFormatting>
  <conditionalFormatting sqref="B13:B23">
    <cfRule type="duplicateValues" dxfId="1446" priority="19"/>
  </conditionalFormatting>
  <conditionalFormatting sqref="B28">
    <cfRule type="duplicateValues" dxfId="1445" priority="10"/>
  </conditionalFormatting>
  <conditionalFormatting sqref="B29:B33">
    <cfRule type="duplicateValues" dxfId="1444" priority="11"/>
  </conditionalFormatting>
  <conditionalFormatting sqref="B40">
    <cfRule type="duplicateValues" dxfId="1443" priority="12"/>
  </conditionalFormatting>
  <conditionalFormatting sqref="B44">
    <cfRule type="duplicateValues" dxfId="1442" priority="8"/>
    <cfRule type="duplicateValues" dxfId="1441" priority="13"/>
  </conditionalFormatting>
  <conditionalFormatting sqref="B48">
    <cfRule type="duplicateValues" dxfId="1440" priority="7"/>
    <cfRule type="duplicateValues" dxfId="1439" priority="14"/>
  </conditionalFormatting>
  <conditionalFormatting sqref="B62:B67">
    <cfRule type="duplicateValues" dxfId="1438" priority="6"/>
  </conditionalFormatting>
  <conditionalFormatting sqref="B71">
    <cfRule type="duplicateValues" dxfId="1437" priority="18"/>
  </conditionalFormatting>
  <conditionalFormatting sqref="B72:B85 B89:B99 B62:B70">
    <cfRule type="duplicateValues" dxfId="1436" priority="21"/>
  </conditionalFormatting>
  <conditionalFormatting sqref="B86 B88">
    <cfRule type="duplicateValues" dxfId="1435" priority="17"/>
  </conditionalFormatting>
  <conditionalFormatting sqref="B87 B34:B39 B25:B27 B49:B55 B45:B47 B41:B43">
    <cfRule type="duplicateValues" dxfId="1434" priority="20"/>
  </conditionalFormatting>
  <conditionalFormatting sqref="B89:B91">
    <cfRule type="duplicateValues" dxfId="1433" priority="5"/>
  </conditionalFormatting>
  <conditionalFormatting sqref="B93:B96">
    <cfRule type="duplicateValues" dxfId="1432" priority="4"/>
  </conditionalFormatting>
  <conditionalFormatting sqref="B101:B107">
    <cfRule type="duplicateValues" dxfId="1431" priority="16"/>
  </conditionalFormatting>
  <conditionalFormatting sqref="D110:D112">
    <cfRule type="expression" dxfId="1430" priority="1">
      <formula>$G110&gt;0</formula>
    </cfRule>
  </conditionalFormatting>
  <conditionalFormatting sqref="D108:E109">
    <cfRule type="expression" dxfId="1429" priority="2">
      <formula>$G108&gt;0</formula>
    </cfRule>
  </conditionalFormatting>
  <hyperlinks>
    <hyperlink ref="J1" location="Contents!A1" display="Back to Contents" xr:uid="{B2237332-B50A-469E-965D-DE476AF9601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43E6DF-AEC3-4047-9BD2-D10E35EC5B10}">
          <x14:formula1>
            <xm:f>Locations!$L:$L</xm:f>
          </x14:formula1>
          <xm:sqref>J2:M2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152</vt:i4>
      </vt:variant>
    </vt:vector>
  </HeadingPairs>
  <TitlesOfParts>
    <vt:vector size="232" baseType="lpstr">
      <vt:lpstr>TEMPLATE</vt:lpstr>
      <vt:lpstr>Contents</vt:lpstr>
      <vt:lpstr>CN_IAK</vt:lpstr>
      <vt:lpstr>CN_ASI</vt:lpstr>
      <vt:lpstr>CN_CHI</vt:lpstr>
      <vt:lpstr>CN_EWI</vt:lpstr>
      <vt:lpstr>CN_BRB</vt:lpstr>
      <vt:lpstr>CN_FND</vt:lpstr>
      <vt:lpstr>CN_KSC</vt:lpstr>
      <vt:lpstr>CN_LNC</vt:lpstr>
      <vt:lpstr>CN_MMN</vt:lpstr>
      <vt:lpstr>CN_STL</vt:lpstr>
      <vt:lpstr>CN_WMN</vt:lpstr>
      <vt:lpstr>MA_ALT</vt:lpstr>
      <vt:lpstr>MA_CPA</vt:lpstr>
      <vt:lpstr>MA_DET</vt:lpstr>
      <vt:lpstr>MA_BNE</vt:lpstr>
      <vt:lpstr>MA_GRP</vt:lpstr>
      <vt:lpstr>MA_HMP</vt:lpstr>
      <vt:lpstr>MA_PHA</vt:lpstr>
      <vt:lpstr>MA_PTS</vt:lpstr>
      <vt:lpstr>MA_VGA</vt:lpstr>
      <vt:lpstr>MW_CLV</vt:lpstr>
      <vt:lpstr>MW_CNC</vt:lpstr>
      <vt:lpstr>MW_IND</vt:lpstr>
      <vt:lpstr>MW_LVL</vt:lpstr>
      <vt:lpstr>NE_ALB</vt:lpstr>
      <vt:lpstr>NE_BLT</vt:lpstr>
      <vt:lpstr>NE_BST</vt:lpstr>
      <vt:lpstr>NE_CCT</vt:lpstr>
      <vt:lpstr>NE_EMD</vt:lpstr>
      <vt:lpstr>NE_LIN</vt:lpstr>
      <vt:lpstr>NE_MNY</vt:lpstr>
      <vt:lpstr>NE_NEN</vt:lpstr>
      <vt:lpstr>NE_SYR</vt:lpstr>
      <vt:lpstr>SE_ARK</vt:lpstr>
      <vt:lpstr>SE_ATL</vt:lpstr>
      <vt:lpstr>SE_CAL</vt:lpstr>
      <vt:lpstr>SE_CHL</vt:lpstr>
      <vt:lpstr>SE_CLB</vt:lpstr>
      <vt:lpstr>SE_GFC</vt:lpstr>
      <vt:lpstr>SE_JKS</vt:lpstr>
      <vt:lpstr>SE_KNX</vt:lpstr>
      <vt:lpstr>SE_MEM</vt:lpstr>
      <vt:lpstr>SE_NLA</vt:lpstr>
      <vt:lpstr>SE_NSH</vt:lpstr>
      <vt:lpstr>SE_RLG</vt:lpstr>
      <vt:lpstr>SE_BSE</vt:lpstr>
      <vt:lpstr>SE_CFL</vt:lpstr>
      <vt:lpstr>SE_EFL</vt:lpstr>
      <vt:lpstr>SE_JKV</vt:lpstr>
      <vt:lpstr>SE_SFL</vt:lpstr>
      <vt:lpstr>SE_TPB</vt:lpstr>
      <vt:lpstr>SE_WFL</vt:lpstr>
      <vt:lpstr>SW_CTX</vt:lpstr>
      <vt:lpstr>SW_DLS</vt:lpstr>
      <vt:lpstr>SW_ETX</vt:lpstr>
      <vt:lpstr>SW_HST</vt:lpstr>
      <vt:lpstr>SW_NMX</vt:lpstr>
      <vt:lpstr>SW_OKC</vt:lpstr>
      <vt:lpstr>SW_WTX</vt:lpstr>
      <vt:lpstr>WS_ARZ</vt:lpstr>
      <vt:lpstr>WS_BID</vt:lpstr>
      <vt:lpstr>WS_CCA</vt:lpstr>
      <vt:lpstr>WS_DNV</vt:lpstr>
      <vt:lpstr>WS_HAI</vt:lpstr>
      <vt:lpstr>WS_ITM</vt:lpstr>
      <vt:lpstr>WS_LAC</vt:lpstr>
      <vt:lpstr>WS_MNT</vt:lpstr>
      <vt:lpstr>WS_POR</vt:lpstr>
      <vt:lpstr>WS_RVS</vt:lpstr>
      <vt:lpstr>WS_SAC</vt:lpstr>
      <vt:lpstr>WS_SDG</vt:lpstr>
      <vt:lpstr>WS_SFA</vt:lpstr>
      <vt:lpstr>WS_SPK</vt:lpstr>
      <vt:lpstr>WS_SWA</vt:lpstr>
      <vt:lpstr>WS_VNT</vt:lpstr>
      <vt:lpstr>Purchases by Location</vt:lpstr>
      <vt:lpstr>Locations</vt:lpstr>
      <vt:lpstr>States</vt:lpstr>
      <vt:lpstr>CN_ASI!Print_Area</vt:lpstr>
      <vt:lpstr>CN_BRB!Print_Area</vt:lpstr>
      <vt:lpstr>CN_CHI!Print_Area</vt:lpstr>
      <vt:lpstr>CN_EWI!Print_Area</vt:lpstr>
      <vt:lpstr>CN_FND!Print_Area</vt:lpstr>
      <vt:lpstr>CN_IAK!Print_Area</vt:lpstr>
      <vt:lpstr>CN_KSC!Print_Area</vt:lpstr>
      <vt:lpstr>CN_LNC!Print_Area</vt:lpstr>
      <vt:lpstr>CN_MMN!Print_Area</vt:lpstr>
      <vt:lpstr>CN_STL!Print_Area</vt:lpstr>
      <vt:lpstr>CN_WMN!Print_Area</vt:lpstr>
      <vt:lpstr>MA_ALT!Print_Area</vt:lpstr>
      <vt:lpstr>MA_BNE!Print_Area</vt:lpstr>
      <vt:lpstr>MA_CPA!Print_Area</vt:lpstr>
      <vt:lpstr>MA_DET!Print_Area</vt:lpstr>
      <vt:lpstr>MA_GRP!Print_Area</vt:lpstr>
      <vt:lpstr>MA_HMP!Print_Area</vt:lpstr>
      <vt:lpstr>MA_PHA!Print_Area</vt:lpstr>
      <vt:lpstr>MA_PTS!Print_Area</vt:lpstr>
      <vt:lpstr>MA_VGA!Print_Area</vt:lpstr>
      <vt:lpstr>MW_CLV!Print_Area</vt:lpstr>
      <vt:lpstr>MW_CNC!Print_Area</vt:lpstr>
      <vt:lpstr>MW_IND!Print_Area</vt:lpstr>
      <vt:lpstr>MW_LVL!Print_Area</vt:lpstr>
      <vt:lpstr>NE_ALB!Print_Area</vt:lpstr>
      <vt:lpstr>NE_BLT!Print_Area</vt:lpstr>
      <vt:lpstr>NE_BST!Print_Area</vt:lpstr>
      <vt:lpstr>NE_CCT!Print_Area</vt:lpstr>
      <vt:lpstr>NE_EMD!Print_Area</vt:lpstr>
      <vt:lpstr>NE_LIN!Print_Area</vt:lpstr>
      <vt:lpstr>NE_MNY!Print_Area</vt:lpstr>
      <vt:lpstr>NE_NEN!Print_Area</vt:lpstr>
      <vt:lpstr>NE_SYR!Print_Area</vt:lpstr>
      <vt:lpstr>SE_ARK!Print_Area</vt:lpstr>
      <vt:lpstr>SE_ATL!Print_Area</vt:lpstr>
      <vt:lpstr>SE_BSE!Print_Area</vt:lpstr>
      <vt:lpstr>SE_CAL!Print_Area</vt:lpstr>
      <vt:lpstr>SE_CFL!Print_Area</vt:lpstr>
      <vt:lpstr>SE_CHL!Print_Area</vt:lpstr>
      <vt:lpstr>SE_CLB!Print_Area</vt:lpstr>
      <vt:lpstr>SE_EFL!Print_Area</vt:lpstr>
      <vt:lpstr>SE_GFC!Print_Area</vt:lpstr>
      <vt:lpstr>SE_JKS!Print_Area</vt:lpstr>
      <vt:lpstr>SE_JKV!Print_Area</vt:lpstr>
      <vt:lpstr>SE_KNX!Print_Area</vt:lpstr>
      <vt:lpstr>SE_MEM!Print_Area</vt:lpstr>
      <vt:lpstr>SE_NLA!Print_Area</vt:lpstr>
      <vt:lpstr>SE_NSH!Print_Area</vt:lpstr>
      <vt:lpstr>SE_RLG!Print_Area</vt:lpstr>
      <vt:lpstr>SE_SFL!Print_Area</vt:lpstr>
      <vt:lpstr>SE_TPB!Print_Area</vt:lpstr>
      <vt:lpstr>SE_WFL!Print_Area</vt:lpstr>
      <vt:lpstr>SW_CTX!Print_Area</vt:lpstr>
      <vt:lpstr>SW_DLS!Print_Area</vt:lpstr>
      <vt:lpstr>SW_ETX!Print_Area</vt:lpstr>
      <vt:lpstr>SW_HST!Print_Area</vt:lpstr>
      <vt:lpstr>SW_NMX!Print_Area</vt:lpstr>
      <vt:lpstr>SW_OKC!Print_Area</vt:lpstr>
      <vt:lpstr>SW_WTX!Print_Area</vt:lpstr>
      <vt:lpstr>TEMPLATE!Print_Area</vt:lpstr>
      <vt:lpstr>WS_ARZ!Print_Area</vt:lpstr>
      <vt:lpstr>WS_BID!Print_Area</vt:lpstr>
      <vt:lpstr>WS_CCA!Print_Area</vt:lpstr>
      <vt:lpstr>WS_DNV!Print_Area</vt:lpstr>
      <vt:lpstr>WS_HAI!Print_Area</vt:lpstr>
      <vt:lpstr>WS_ITM!Print_Area</vt:lpstr>
      <vt:lpstr>WS_LAC!Print_Area</vt:lpstr>
      <vt:lpstr>WS_MNT!Print_Area</vt:lpstr>
      <vt:lpstr>WS_POR!Print_Area</vt:lpstr>
      <vt:lpstr>WS_RVS!Print_Area</vt:lpstr>
      <vt:lpstr>WS_SAC!Print_Area</vt:lpstr>
      <vt:lpstr>WS_SDG!Print_Area</vt:lpstr>
      <vt:lpstr>WS_SFA!Print_Area</vt:lpstr>
      <vt:lpstr>WS_SPK!Print_Area</vt:lpstr>
      <vt:lpstr>WS_SWA!Print_Area</vt:lpstr>
      <vt:lpstr>WS_VNT!Print_Area</vt:lpstr>
      <vt:lpstr>CN_ASI!Print_Titles</vt:lpstr>
      <vt:lpstr>CN_BRB!Print_Titles</vt:lpstr>
      <vt:lpstr>CN_CHI!Print_Titles</vt:lpstr>
      <vt:lpstr>CN_EWI!Print_Titles</vt:lpstr>
      <vt:lpstr>CN_FND!Print_Titles</vt:lpstr>
      <vt:lpstr>CN_IAK!Print_Titles</vt:lpstr>
      <vt:lpstr>CN_KSC!Print_Titles</vt:lpstr>
      <vt:lpstr>CN_LNC!Print_Titles</vt:lpstr>
      <vt:lpstr>CN_MMN!Print_Titles</vt:lpstr>
      <vt:lpstr>CN_STL!Print_Titles</vt:lpstr>
      <vt:lpstr>CN_WMN!Print_Titles</vt:lpstr>
      <vt:lpstr>MA_ALT!Print_Titles</vt:lpstr>
      <vt:lpstr>MA_BNE!Print_Titles</vt:lpstr>
      <vt:lpstr>MA_CPA!Print_Titles</vt:lpstr>
      <vt:lpstr>MA_DET!Print_Titles</vt:lpstr>
      <vt:lpstr>MA_GRP!Print_Titles</vt:lpstr>
      <vt:lpstr>MA_HMP!Print_Titles</vt:lpstr>
      <vt:lpstr>MA_PHA!Print_Titles</vt:lpstr>
      <vt:lpstr>MA_PTS!Print_Titles</vt:lpstr>
      <vt:lpstr>MA_VGA!Print_Titles</vt:lpstr>
      <vt:lpstr>MW_CLV!Print_Titles</vt:lpstr>
      <vt:lpstr>MW_CNC!Print_Titles</vt:lpstr>
      <vt:lpstr>MW_IND!Print_Titles</vt:lpstr>
      <vt:lpstr>MW_LVL!Print_Titles</vt:lpstr>
      <vt:lpstr>NE_ALB!Print_Titles</vt:lpstr>
      <vt:lpstr>NE_BLT!Print_Titles</vt:lpstr>
      <vt:lpstr>NE_BST!Print_Titles</vt:lpstr>
      <vt:lpstr>NE_CCT!Print_Titles</vt:lpstr>
      <vt:lpstr>NE_EMD!Print_Titles</vt:lpstr>
      <vt:lpstr>NE_LIN!Print_Titles</vt:lpstr>
      <vt:lpstr>NE_MNY!Print_Titles</vt:lpstr>
      <vt:lpstr>NE_NEN!Print_Titles</vt:lpstr>
      <vt:lpstr>NE_SYR!Print_Titles</vt:lpstr>
      <vt:lpstr>SE_ARK!Print_Titles</vt:lpstr>
      <vt:lpstr>SE_ATL!Print_Titles</vt:lpstr>
      <vt:lpstr>SE_BSE!Print_Titles</vt:lpstr>
      <vt:lpstr>SE_CAL!Print_Titles</vt:lpstr>
      <vt:lpstr>SE_CFL!Print_Titles</vt:lpstr>
      <vt:lpstr>SE_CHL!Print_Titles</vt:lpstr>
      <vt:lpstr>SE_CLB!Print_Titles</vt:lpstr>
      <vt:lpstr>SE_EFL!Print_Titles</vt:lpstr>
      <vt:lpstr>SE_GFC!Print_Titles</vt:lpstr>
      <vt:lpstr>SE_JKS!Print_Titles</vt:lpstr>
      <vt:lpstr>SE_JKV!Print_Titles</vt:lpstr>
      <vt:lpstr>SE_KNX!Print_Titles</vt:lpstr>
      <vt:lpstr>SE_MEM!Print_Titles</vt:lpstr>
      <vt:lpstr>SE_NLA!Print_Titles</vt:lpstr>
      <vt:lpstr>SE_NSH!Print_Titles</vt:lpstr>
      <vt:lpstr>SE_RLG!Print_Titles</vt:lpstr>
      <vt:lpstr>SE_SFL!Print_Titles</vt:lpstr>
      <vt:lpstr>SE_TPB!Print_Titles</vt:lpstr>
      <vt:lpstr>SE_WFL!Print_Titles</vt:lpstr>
      <vt:lpstr>SW_CTX!Print_Titles</vt:lpstr>
      <vt:lpstr>SW_DLS!Print_Titles</vt:lpstr>
      <vt:lpstr>SW_ETX!Print_Titles</vt:lpstr>
      <vt:lpstr>SW_HST!Print_Titles</vt:lpstr>
      <vt:lpstr>SW_NMX!Print_Titles</vt:lpstr>
      <vt:lpstr>SW_OKC!Print_Titles</vt:lpstr>
      <vt:lpstr>SW_WTX!Print_Titles</vt:lpstr>
      <vt:lpstr>TEMPLATE!Print_Titles</vt:lpstr>
      <vt:lpstr>WS_ARZ!Print_Titles</vt:lpstr>
      <vt:lpstr>WS_BID!Print_Titles</vt:lpstr>
      <vt:lpstr>WS_CCA!Print_Titles</vt:lpstr>
      <vt:lpstr>WS_DNV!Print_Titles</vt:lpstr>
      <vt:lpstr>WS_HAI!Print_Titles</vt:lpstr>
      <vt:lpstr>WS_ITM!Print_Titles</vt:lpstr>
      <vt:lpstr>WS_LAC!Print_Titles</vt:lpstr>
      <vt:lpstr>WS_MNT!Print_Titles</vt:lpstr>
      <vt:lpstr>WS_POR!Print_Titles</vt:lpstr>
      <vt:lpstr>WS_RVS!Print_Titles</vt:lpstr>
      <vt:lpstr>WS_SAC!Print_Titles</vt:lpstr>
      <vt:lpstr>WS_SDG!Print_Titles</vt:lpstr>
      <vt:lpstr>WS_SFA!Print_Titles</vt:lpstr>
      <vt:lpstr>WS_SPK!Print_Titles</vt:lpstr>
      <vt:lpstr>WS_SWA!Print_Titles</vt:lpstr>
      <vt:lpstr>WS_VNT!Print_Titles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 Callender</dc:creator>
  <cp:lastModifiedBy>Michele Callender</cp:lastModifiedBy>
  <cp:lastPrinted>2025-05-30T16:43:34Z</cp:lastPrinted>
  <dcterms:created xsi:type="dcterms:W3CDTF">2025-05-30T12:40:55Z</dcterms:created>
  <dcterms:modified xsi:type="dcterms:W3CDTF">2026-02-16T15:44:40Z</dcterms:modified>
</cp:coreProperties>
</file>